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5\02-Fevereiro\"/>
    </mc:Choice>
  </mc:AlternateContent>
  <xr:revisionPtr revIDLastSave="0" documentId="13_ncr:1_{B3BA4837-8966-4CD2-8E4A-FD0114600132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5" sheetId="1" r:id="rId1"/>
  </sheets>
  <definedNames>
    <definedName name="_xlnm.Print_Area" localSheetId="0">'02.2025'!$A$1:$B$135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 l="1"/>
  <c r="B114" i="1" l="1"/>
  <c r="B33" i="1"/>
  <c r="B52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<sst xmlns="http://schemas.openxmlformats.org/spreadsheetml/2006/main" count="116" uniqueCount="116">
  <si>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</si>
  <si>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</si>
  <si>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</si>
  <si>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</si>
  <si>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</si>
  <si>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</si>
  <si>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</si>
  <si>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</si>
  <si>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</si>
  <si>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</si>
  <si>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</si>
  <si>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</si>
  <si>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</si>
  <si>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</si>
  <si>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</si>
  <si>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</si>
  <si>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</si>
  <si>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</si>
  <si>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</si>
  <si>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</si>
  <si>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</si>
  <si>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</si>
  <si>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</si>
  <si>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</si>
  <si>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</si>
  <si>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</si>
  <si>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</si>
  <si>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</si>
  <si>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</si>
  <si>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</si>
  <si>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</si>
  <si>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</si>
  <si>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</si>
  <si>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</si>
  <si>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</si>
  <si>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</si>
  <si>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</si>
  <si>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</si>
  <si>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</si>
  <si>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</si>
  <si>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</si>
  <si>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</si>
  <si>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</si>
  <si>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</si>
  <si>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</si>
  <si>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</si>
  <si>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</si>
  <si>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</si>
  <si>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</si>
  <si>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</si>
  <si>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</si>
  <si>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</si>
  <si>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</si>
  <si>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</si>
  <si>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</si>
  <si>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</si>
  <si>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</si>
  <si>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</si>
  <si>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</si>
  <si>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</si>
  <si>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</si>
  <si>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</si>
  <si>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</si>
  <si>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</si>
  <si>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</si>
  <si>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</si>
  <si>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</si>
  <si>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</si>
  <si>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</si>
  <si>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</si>
  <si>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</si>
  <si>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</si>
  <si>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</si>
  <si>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</si>
  <si>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</si>
  <si>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</si>
  <si>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</si>
  <si>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</si>
  <si>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</si>
  <si>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</si>
  <si>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</si>
  <si>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</si>
  <si>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</si>
  <si>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</si>
  <si>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</si>
  <si>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</si>
  <si>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</si>
  <si>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2.5.3 Desbloqueio Bancário</t>
  </si>
  <si>
    <t>5.1.8.2 Devolução de saldo de caixa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</si>
  <si>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</si>
  <si>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</si>
  <si>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</si>
  <si>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</si>
  <si>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</si>
  <si>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</si>
  <si>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</si>
  <si>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</si>
  <si>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</si>
  <si>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</si>
  <si>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</si>
  <si>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</si>
  <si>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</si>
  <si>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</si>
  <si>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</si>
  <si>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</si>
  <si>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</si>
  <si>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</si>
  <si>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</si>
  <si>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</si>
  <si>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</si>
  <si>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</si>
  <si>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</si>
  <si>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</si>
  <si>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02/2025</t>
  </si>
  <si>
    <t>7.SALDO BANCÁRIO FINAL EM 28/02/2025</t>
  </si>
  <si>
    <t>Goiânia, 08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</si>
</sst>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B133" sqref="B133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5"/>
      <c r="B1" s="75"/>
    </row>
    <row r="2" spans="1:3" customFormat="1" x14ac:dyDescent="0.35">
      <c r="A2" s="76" t="s">
        <v>0</v>
      </c>
      <c r="B2" s="76"/>
      <c r="C2" s="1"/>
    </row>
    <row r="3" spans="1:3" customFormat="1" x14ac:dyDescent="0.35">
      <c r="A3" s="76"/>
      <c r="B3" s="76"/>
      <c r="C3" s="1"/>
    </row>
    <row r="4" spans="1:3" customFormat="1" x14ac:dyDescent="0.35">
      <c r="A4" s="76"/>
      <c r="B4" s="76"/>
      <c r="C4" s="1"/>
    </row>
    <row r="5" spans="1:3" customFormat="1" x14ac:dyDescent="0.35">
      <c r="A5" s="76"/>
      <c r="B5" s="76"/>
      <c r="C5" s="1"/>
    </row>
    <row r="6" spans="1:3" customFormat="1" x14ac:dyDescent="0.35">
      <c r="A6" s="76"/>
      <c r="B6" s="76"/>
      <c r="C6" s="1"/>
    </row>
    <row r="7" spans="1:3" customFormat="1" x14ac:dyDescent="0.35">
      <c r="A7" s="76"/>
      <c r="B7" s="76"/>
      <c r="C7" s="2"/>
    </row>
    <row r="8" spans="1:3" customFormat="1" ht="23.25" customHeight="1" x14ac:dyDescent="0.35">
      <c r="A8" s="77" t="s">
        <v>112</v>
      </c>
      <c r="B8" s="77"/>
      <c r="C8" s="2"/>
    </row>
    <row r="9" spans="1:3" customFormat="1" ht="23.25" customHeight="1" x14ac:dyDescent="0.35">
      <c r="A9" s="77"/>
      <c r="B9" s="77"/>
      <c r="C9" s="2"/>
    </row>
    <row r="10" spans="1:3" customFormat="1" x14ac:dyDescent="0.35">
      <c r="A10" s="78" t="s">
        <v>32</v>
      </c>
      <c r="B10" s="78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9" t="s">
        <v>34</v>
      </c>
      <c r="B12" s="79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9" t="s">
        <v>42</v>
      </c>
      <c r="B14" s="79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83</v>
      </c>
      <c r="B16" s="5"/>
    </row>
    <row r="17" spans="1:4" x14ac:dyDescent="0.35">
      <c r="A17" s="79" t="s">
        <v>84</v>
      </c>
      <c r="B17" s="79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0" t="s">
        <v>3</v>
      </c>
      <c r="B22" s="80"/>
      <c r="D22"/>
    </row>
    <row r="23" spans="1:4" ht="15.75" customHeight="1" x14ac:dyDescent="0.35">
      <c r="A23" s="10"/>
      <c r="B23" s="81" t="s">
        <v>4</v>
      </c>
      <c r="D23"/>
    </row>
    <row r="24" spans="1:4" ht="14.25" customHeight="1" x14ac:dyDescent="0.35">
      <c r="A24" s="11" t="s">
        <v>113</v>
      </c>
      <c r="B24" s="81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0.03</v>
      </c>
      <c r="C27" s="16"/>
      <c r="D27"/>
    </row>
    <row r="28" spans="1:4" x14ac:dyDescent="0.35">
      <c r="A28" s="14" t="s">
        <v>47</v>
      </c>
      <c r="B28" s="21">
        <v>0.03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89</v>
      </c>
      <c r="B30" s="21">
        <v>0</v>
      </c>
      <c r="C30" s="16"/>
      <c r="D30"/>
    </row>
    <row r="31" spans="1:4" x14ac:dyDescent="0.35">
      <c r="A31" s="14" t="s">
        <v>92</v>
      </c>
      <c r="B31" s="21">
        <v>0</v>
      </c>
      <c r="C31" s="16"/>
      <c r="D31"/>
    </row>
    <row r="32" spans="1:4" x14ac:dyDescent="0.35">
      <c r="A32" s="14" t="s">
        <v>93</v>
      </c>
      <c r="B32" s="21">
        <v>0</v>
      </c>
      <c r="C32" s="16"/>
      <c r="D32"/>
    </row>
    <row r="33" spans="1:4" x14ac:dyDescent="0.35">
      <c r="A33" s="61" t="s">
        <v>74</v>
      </c>
      <c r="B33" s="38">
        <f>SUM(B34:B40)</f>
        <v>8128045.3399999999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0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90</v>
      </c>
      <c r="B38" s="21">
        <v>2652786.21</v>
      </c>
      <c r="C38" s="16"/>
      <c r="D38"/>
    </row>
    <row r="39" spans="1:4" x14ac:dyDescent="0.35">
      <c r="A39" s="14" t="s">
        <v>91</v>
      </c>
      <c r="B39" s="21">
        <v>5437921.2800000003</v>
      </c>
      <c r="C39" s="16"/>
      <c r="D39"/>
    </row>
    <row r="40" spans="1:4" x14ac:dyDescent="0.35">
      <c r="A40" s="14" t="s">
        <v>94</v>
      </c>
      <c r="B40" s="21">
        <v>37337.85</v>
      </c>
      <c r="C40" s="16"/>
      <c r="D40"/>
    </row>
    <row r="41" spans="1:4" x14ac:dyDescent="0.35">
      <c r="A41" s="17" t="s">
        <v>46</v>
      </c>
      <c r="B41" s="18">
        <f>SUM(B26+B27+B33)</f>
        <v>8128045.3700000001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3146400.9600000004</v>
      </c>
      <c r="C44" s="22"/>
      <c r="D44"/>
    </row>
    <row r="45" spans="1:4" x14ac:dyDescent="0.35">
      <c r="A45" s="71" t="s">
        <v>100</v>
      </c>
      <c r="B45" s="67">
        <v>3106569.47</v>
      </c>
      <c r="C45" s="22">
        <f>B44+B48</f>
        <v>3376763.49</v>
      </c>
      <c r="D45"/>
    </row>
    <row r="46" spans="1:4" x14ac:dyDescent="0.35">
      <c r="A46" s="71" t="s">
        <v>103</v>
      </c>
      <c r="B46" s="67">
        <v>39831.49</v>
      </c>
      <c r="C46" s="22"/>
      <c r="D46"/>
    </row>
    <row r="47" spans="1:4" x14ac:dyDescent="0.35">
      <c r="A47" s="71" t="s">
        <v>104</v>
      </c>
      <c r="B47" s="67">
        <v>0</v>
      </c>
      <c r="C47" s="22"/>
      <c r="D47"/>
    </row>
    <row r="48" spans="1:4" x14ac:dyDescent="0.35">
      <c r="A48" s="62" t="s">
        <v>64</v>
      </c>
      <c r="B48" s="38">
        <v>230362.53</v>
      </c>
      <c r="C48" s="22"/>
      <c r="D48"/>
    </row>
    <row r="49" spans="1:4" x14ac:dyDescent="0.35">
      <c r="A49" s="63" t="s">
        <v>61</v>
      </c>
      <c r="B49" s="38">
        <f>B50+B51</f>
        <v>39304.04</v>
      </c>
      <c r="C49" s="22"/>
      <c r="D49"/>
    </row>
    <row r="50" spans="1:4" x14ac:dyDescent="0.35">
      <c r="A50" s="66" t="s">
        <v>101</v>
      </c>
      <c r="B50" s="67">
        <v>38977.879999999997</v>
      </c>
      <c r="C50" s="22">
        <f>B50+B53+B51</f>
        <v>86953.64</v>
      </c>
      <c r="D50"/>
    </row>
    <row r="51" spans="1:4" x14ac:dyDescent="0.35">
      <c r="A51" s="66" t="s">
        <v>105</v>
      </c>
      <c r="B51" s="67">
        <v>326.16000000000003</v>
      </c>
      <c r="C51" s="22"/>
      <c r="D51"/>
    </row>
    <row r="52" spans="1:4" x14ac:dyDescent="0.35">
      <c r="A52" s="63" t="s">
        <v>62</v>
      </c>
      <c r="B52" s="38">
        <f>B53</f>
        <v>47649.599999999999</v>
      </c>
      <c r="C52" s="22"/>
      <c r="D52"/>
    </row>
    <row r="53" spans="1:4" x14ac:dyDescent="0.35">
      <c r="A53" s="66" t="s">
        <v>102</v>
      </c>
      <c r="B53" s="67">
        <v>47649.599999999999</v>
      </c>
      <c r="C53" s="22"/>
      <c r="D53"/>
    </row>
    <row r="54" spans="1:4" x14ac:dyDescent="0.35">
      <c r="A54" s="63" t="s">
        <v>44</v>
      </c>
      <c r="B54" s="38">
        <f>SUM(B55:B58)</f>
        <v>18.600000000000001</v>
      </c>
      <c r="C54" s="22"/>
      <c r="D54"/>
    </row>
    <row r="55" spans="1:4" x14ac:dyDescent="0.35">
      <c r="A55" s="3" t="s">
        <v>66</v>
      </c>
      <c r="B55" s="21">
        <v>0</v>
      </c>
      <c r="C55" s="22"/>
      <c r="D55"/>
    </row>
    <row r="56" spans="1:4" x14ac:dyDescent="0.35">
      <c r="A56" s="3" t="s">
        <v>86</v>
      </c>
      <c r="B56" s="21">
        <v>0</v>
      </c>
      <c r="C56" s="22"/>
      <c r="D56"/>
    </row>
    <row r="57" spans="1:4" x14ac:dyDescent="0.35">
      <c r="A57" s="73" t="s">
        <v>87</v>
      </c>
      <c r="B57" s="21">
        <v>0</v>
      </c>
      <c r="C57" s="22"/>
      <c r="D57"/>
    </row>
    <row r="58" spans="1:4" x14ac:dyDescent="0.35">
      <c r="A58" s="3" t="s">
        <v>85</v>
      </c>
      <c r="B58" s="21">
        <v>18.600000000000001</v>
      </c>
      <c r="C58" s="22"/>
      <c r="D58"/>
    </row>
    <row r="59" spans="1:4" x14ac:dyDescent="0.35">
      <c r="A59" s="23" t="s">
        <v>56</v>
      </c>
      <c r="B59" s="24">
        <f>SUM(B44+B48+B49+B52+B54)</f>
        <v>3463735.7300000004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3471125.87</v>
      </c>
      <c r="C62" s="25"/>
      <c r="D62"/>
    </row>
    <row r="63" spans="1:4" x14ac:dyDescent="0.35">
      <c r="A63" s="20" t="s">
        <v>107</v>
      </c>
      <c r="B63" s="21">
        <v>3471125.87</v>
      </c>
      <c r="C63" s="25"/>
      <c r="D63"/>
    </row>
    <row r="64" spans="1:4" x14ac:dyDescent="0.35">
      <c r="A64" s="20" t="s">
        <v>106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448464.8</v>
      </c>
      <c r="C65" s="25"/>
      <c r="D65"/>
    </row>
    <row r="66" spans="1:4" x14ac:dyDescent="0.35">
      <c r="A66" s="20" t="s">
        <v>59</v>
      </c>
      <c r="B66" s="21">
        <v>448464.8</v>
      </c>
      <c r="C66" s="25"/>
      <c r="D66"/>
    </row>
    <row r="67" spans="1:4" x14ac:dyDescent="0.35">
      <c r="A67" s="23" t="s">
        <v>57</v>
      </c>
      <c r="B67" s="28">
        <f>B62+B65</f>
        <v>3919590.67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108</v>
      </c>
      <c r="B70" s="21">
        <v>3036825.82</v>
      </c>
      <c r="C70" s="8"/>
      <c r="D70"/>
    </row>
    <row r="71" spans="1:4" x14ac:dyDescent="0.35">
      <c r="A71" s="20" t="s">
        <v>109</v>
      </c>
      <c r="B71" s="21">
        <v>128935.33</v>
      </c>
      <c r="C71" s="8"/>
      <c r="D71"/>
    </row>
    <row r="72" spans="1:4" x14ac:dyDescent="0.35">
      <c r="A72" s="29" t="s">
        <v>10</v>
      </c>
      <c r="B72" s="38">
        <f>B70+B71</f>
        <v>3165761.15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58</v>
      </c>
      <c r="B75" s="46">
        <f>B72+B74</f>
        <v>3165761.15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999370.88</v>
      </c>
      <c r="C79" s="22"/>
      <c r="D79"/>
    </row>
    <row r="80" spans="1:4" x14ac:dyDescent="0.35">
      <c r="A80" s="65" t="s">
        <v>15</v>
      </c>
      <c r="B80" s="38">
        <v>1735180.28</v>
      </c>
      <c r="C80" s="22"/>
      <c r="D80"/>
    </row>
    <row r="81" spans="1:4" x14ac:dyDescent="0.35">
      <c r="A81" s="65" t="s">
        <v>16</v>
      </c>
      <c r="B81" s="38">
        <v>423125.82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157705.57999999999</v>
      </c>
      <c r="C83" s="22"/>
      <c r="D83"/>
    </row>
    <row r="84" spans="1:4" x14ac:dyDescent="0.35">
      <c r="A84" s="64" t="s">
        <v>19</v>
      </c>
      <c r="B84" s="38">
        <f>SUM(B85:B86)</f>
        <v>298189.44</v>
      </c>
      <c r="C84" s="22"/>
      <c r="D84"/>
    </row>
    <row r="85" spans="1:4" x14ac:dyDescent="0.35">
      <c r="A85" s="55" t="s">
        <v>52</v>
      </c>
      <c r="B85" s="21">
        <v>274762.26</v>
      </c>
      <c r="C85" s="22"/>
      <c r="D85"/>
    </row>
    <row r="86" spans="1:4" x14ac:dyDescent="0.35">
      <c r="A86" s="55" t="s">
        <v>53</v>
      </c>
      <c r="B86" s="21">
        <v>23427.18</v>
      </c>
      <c r="C86" s="22"/>
      <c r="D86"/>
    </row>
    <row r="87" spans="1:4" ht="29" x14ac:dyDescent="0.35">
      <c r="A87" s="64" t="s">
        <v>20</v>
      </c>
      <c r="B87" s="38">
        <v>68556.240000000005</v>
      </c>
      <c r="C87" s="22"/>
      <c r="D87"/>
    </row>
    <row r="88" spans="1:4" x14ac:dyDescent="0.35">
      <c r="A88" s="64" t="s">
        <v>45</v>
      </c>
      <c r="B88" s="38">
        <f>B89+B90</f>
        <v>18.600000000000001</v>
      </c>
      <c r="C88" s="22"/>
      <c r="D88"/>
    </row>
    <row r="89" spans="1:4" x14ac:dyDescent="0.35">
      <c r="A89" s="69" t="s">
        <v>81</v>
      </c>
      <c r="B89" s="67">
        <v>18.600000000000001</v>
      </c>
      <c r="C89" s="22"/>
      <c r="D89"/>
    </row>
    <row r="90" spans="1:4" x14ac:dyDescent="0.35">
      <c r="A90" s="69" t="s">
        <v>88</v>
      </c>
      <c r="B90" s="72">
        <v>0</v>
      </c>
      <c r="C90" s="22"/>
      <c r="D90"/>
    </row>
    <row r="91" spans="1:4" x14ac:dyDescent="0.35">
      <c r="A91" s="54" t="s">
        <v>54</v>
      </c>
      <c r="B91" s="28">
        <f>SUM(B79+B80+B81+B82+B83+B84+B87+B88)</f>
        <v>3682146.8400000003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448464.8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448464.8</v>
      </c>
      <c r="C98" s="8"/>
      <c r="D98" s="36">
        <f>B41+B59-B99-B104</f>
        <v>7461169.4600000009</v>
      </c>
    </row>
    <row r="99" spans="1:5" ht="14.25" customHeight="1" x14ac:dyDescent="0.35">
      <c r="A99" s="54" t="s">
        <v>55</v>
      </c>
      <c r="B99" s="58">
        <f>B91+B98</f>
        <v>4130611.64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65</v>
      </c>
      <c r="B104" s="57">
        <f>B102+B103</f>
        <v>0</v>
      </c>
      <c r="C104" s="1"/>
      <c r="D104"/>
    </row>
    <row r="105" spans="1:5" s="32" customFormat="1" x14ac:dyDescent="0.35">
      <c r="A105" s="82"/>
      <c r="B105" s="82"/>
      <c r="C105" s="34"/>
    </row>
    <row r="106" spans="1:5" x14ac:dyDescent="0.35">
      <c r="A106" s="40" t="s">
        <v>114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0</v>
      </c>
      <c r="C108" s="16"/>
      <c r="D108" s="36"/>
    </row>
    <row r="109" spans="1:5" x14ac:dyDescent="0.35">
      <c r="A109" s="14" t="s">
        <v>67</v>
      </c>
      <c r="B109" s="21">
        <v>0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95</v>
      </c>
      <c r="B111" s="21">
        <v>0</v>
      </c>
      <c r="C111" s="16"/>
      <c r="D111" s="36"/>
    </row>
    <row r="112" spans="1:5" x14ac:dyDescent="0.35">
      <c r="A112" s="14" t="s">
        <v>97</v>
      </c>
      <c r="B112" s="21">
        <v>0</v>
      </c>
      <c r="C112" s="16"/>
      <c r="D112" s="36"/>
    </row>
    <row r="113" spans="1:5" x14ac:dyDescent="0.35">
      <c r="A113" s="14" t="s">
        <v>98</v>
      </c>
      <c r="B113" s="21">
        <v>0</v>
      </c>
      <c r="C113" s="16"/>
      <c r="D113" s="36"/>
    </row>
    <row r="114" spans="1:5" x14ac:dyDescent="0.35">
      <c r="A114" s="70" t="s">
        <v>71</v>
      </c>
      <c r="B114" s="38">
        <f>SUM(B115:B121)</f>
        <v>7461169.46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111</v>
      </c>
      <c r="B119" s="21">
        <v>2257464.04</v>
      </c>
      <c r="C119" s="16"/>
      <c r="D119"/>
    </row>
    <row r="120" spans="1:5" x14ac:dyDescent="0.35">
      <c r="A120" s="14" t="s">
        <v>96</v>
      </c>
      <c r="B120" s="21">
        <v>5166041.41</v>
      </c>
      <c r="C120" s="16"/>
      <c r="D120"/>
    </row>
    <row r="121" spans="1:5" x14ac:dyDescent="0.35">
      <c r="A121" s="14" t="s">
        <v>99</v>
      </c>
      <c r="B121" s="21">
        <v>37664.01</v>
      </c>
      <c r="C121" s="16"/>
      <c r="D121"/>
    </row>
    <row r="122" spans="1:5" x14ac:dyDescent="0.35">
      <c r="A122" s="54" t="s">
        <v>37</v>
      </c>
      <c r="B122" s="53">
        <f>(B41+B59)-(B99+B104)</f>
        <v>7461169.4600000009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4" t="s">
        <v>77</v>
      </c>
      <c r="B129" s="74"/>
    </row>
    <row r="130" spans="1:2" ht="43.5" x14ac:dyDescent="0.35">
      <c r="A130" s="74" t="s">
        <v>110</v>
      </c>
      <c r="B130" s="74"/>
    </row>
    <row r="131" spans="1:2" x14ac:dyDescent="0.35">
      <c r="A131" s="60"/>
      <c r="B131" s="59"/>
    </row>
    <row r="132" spans="1:2" x14ac:dyDescent="0.35">
      <c r="A132" s="39" t="s">
        <v>82</v>
      </c>
      <c r="B132" s="35" t="s">
        <v>115</v>
      </c>
    </row>
    <row r="133" spans="1:2" x14ac:dyDescent="0.35">
      <c r="B133" s="35"/>
    </row>
    <row r="134" spans="1:2" x14ac:dyDescent="0.35">
      <c r="B134" s="35"/>
    </row>
  </sheetData>
  <mergeCells count="10"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2025-02-11T14:36:53Z</cp:lastPrinted>
  <dcterms:created xsi:type="dcterms:W3CDTF">2021-09-23T15:15:02Z</dcterms:created>
  <dcterms:modified xsi:type="dcterms:W3CDTF">2025-04-08T17:30:47Z</dcterms:modified>
  <dc:language>pt-BR</dc:language>
</cp:coreProperties>
</file>