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22126-sarah\Desktop\TRANSPARÊNCIA\JUNHO\11 Avaliação, Controle e Monitoramento da Parceria\POLICLÍNICA\"/>
    </mc:Choice>
  </mc:AlternateContent>
  <xr:revisionPtr revIDLastSave="0" documentId="8_{36913B69-E761-43DA-87A7-3256A2ED449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Produção 2025" sheetId="1" r:id="rId1"/>
    <sheet name="Desempenho 2025" sheetId="2" r:id="rId2"/>
  </sheets>
  <definedNames>
    <definedName name="__xlfn_AVERAGEIF">NA()</definedName>
    <definedName name="__xlfn_IFS">#N/A</definedName>
    <definedName name="__xlfn_SINGLE">NA()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1" i="1" l="1"/>
  <c r="C166" i="1"/>
  <c r="B166" i="1"/>
  <c r="C161" i="1"/>
  <c r="B161" i="1"/>
  <c r="C154" i="1"/>
  <c r="B154" i="1"/>
  <c r="B111" i="1"/>
  <c r="C79" i="1"/>
  <c r="C69" i="1"/>
  <c r="C47" i="1"/>
  <c r="B20" i="1"/>
  <c r="B14" i="1"/>
  <c r="C8" i="1"/>
  <c r="B8" i="1"/>
</calcChain>
</file>

<file path=xl/sharedStrings.xml><?xml version="1.0" encoding="utf-8"?>
<sst xmlns="http://schemas.openxmlformats.org/spreadsheetml/2006/main" count="226" uniqueCount="155">
  <si>
    <t>Policlínica Estadual Brasil Bruno de Bastos Neto Região Rio Vermelho - Goiás   AGIR</t>
  </si>
  <si>
    <t>Produção Assistencial 2025</t>
  </si>
  <si>
    <t>Consultas</t>
  </si>
  <si>
    <t>Meta Mensal</t>
  </si>
  <si>
    <t>Maio (05-30)</t>
  </si>
  <si>
    <t>Consulta médicas especializadas</t>
  </si>
  <si>
    <t>Consultas da equipe multiprofissional e processos terapêuticos de média duração</t>
  </si>
  <si>
    <t>Total</t>
  </si>
  <si>
    <t xml:space="preserve">Consulta Médica </t>
  </si>
  <si>
    <t>Primeira consulta</t>
  </si>
  <si>
    <t>Os dados ainda não serão informados porque o relatório correspondente está em fase de desenvolvimento e validação pela equipe de TI.</t>
  </si>
  <si>
    <t>Interconsulta</t>
  </si>
  <si>
    <t>Retorno</t>
  </si>
  <si>
    <t>Consultas Multiprofissional</t>
  </si>
  <si>
    <t>Consulta Médica</t>
  </si>
  <si>
    <t>Anestesiologia</t>
  </si>
  <si>
    <t>***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</si>
  <si>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</si>
  <si>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</si>
  <si>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</si>
  <si>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</si>
  <si>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</si>
  <si>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</si>
  <si>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</si>
  <si>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</si>
  <si>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</si>
  <si>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</si>
  <si>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</si>
  <si>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</si>
  <si>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</si>
  <si>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</si>
  <si>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</si>
  <si>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</si>
  <si>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</si>
  <si>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</si>
  <si>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</si>
  <si>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</si>
  <si>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</si>
  <si>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</si>
  <si>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 xml:space="preserve">Total </t>
  </si>
  <si>
    <t>Consulta Multiprofissional (Inclusa na Meta)</t>
  </si>
  <si>
    <t>Assistente Social</t>
  </si>
  <si>
    <t>Enfermeiro</t>
  </si>
  <si>
    <t>Farmacêutico</t>
  </si>
  <si>
    <t>Fisioterapeuta</t>
  </si>
  <si>
    <t>Fonoaudiólogo</t>
  </si>
  <si>
    <t>Nutricionista</t>
  </si>
  <si>
    <t>Psicólogo</t>
  </si>
  <si>
    <t>Práticas Integrativas e Complementares</t>
  </si>
  <si>
    <t>Aromaterapia</t>
  </si>
  <si>
    <t>Auriculoterapia</t>
  </si>
  <si>
    <t>Imposição de mãos/Reiki</t>
  </si>
  <si>
    <t>Medicina tradicional chinesa/Acupuntura</t>
  </si>
  <si>
    <t>Eletroestimulação ( Acupuntura)</t>
  </si>
  <si>
    <t>Musicoterapia</t>
  </si>
  <si>
    <t>Osteopatia</t>
  </si>
  <si>
    <t>Terapia de florais</t>
  </si>
  <si>
    <t>Procedimento Cirúrgico Ambulatorial</t>
  </si>
  <si>
    <t>Procedimentos cirúrgicos ambulatoriais</t>
  </si>
  <si>
    <t>Biópsia de pele</t>
  </si>
  <si>
    <t>Eletrocoagulação</t>
  </si>
  <si>
    <t>Retirada de dispositivo intrauterino</t>
  </si>
  <si>
    <t>Cauterização química</t>
  </si>
  <si>
    <t>SADT EXTERNO - Realizado*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</si>
  <si>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</si>
  <si>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</si>
  <si>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</si>
  <si>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</si>
  <si>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</si>
  <si>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</si>
  <si>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</si>
  <si>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</si>
  <si>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</si>
  <si>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</si>
  <si>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otoacústicas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</si>
  <si>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</si>
  <si>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</si>
  <si>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</si>
  <si>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</si>
  <si>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</si>
  <si>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</si>
  <si>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
tireóide e mama</t>
  </si>
  <si>
    <t>Punção aspirativa por agulha grossa</t>
  </si>
  <si>
    <t>Radiologia</t>
  </si>
  <si>
    <t>Teste ergomético</t>
  </si>
  <si>
    <t xml:space="preserve">Tomografia  </t>
  </si>
  <si>
    <t xml:space="preserve">Ultrassonografia </t>
  </si>
  <si>
    <t>Urodinâmica</t>
  </si>
  <si>
    <t>Videolaringoscopia</t>
  </si>
  <si>
    <t>Análises Clínicas</t>
  </si>
  <si>
    <t>Deve atender a necessidade interna da unidade</t>
  </si>
  <si>
    <t xml:space="preserve">Anatomia Patológica </t>
  </si>
  <si>
    <t>Patologia Clínica</t>
  </si>
  <si>
    <t>Exames Oftalmológicos</t>
  </si>
  <si>
    <t>Fundoscopia</t>
  </si>
  <si>
    <t>Serão vinculados à consulta oftalmológica conforme
indicação do especialista.</t>
  </si>
  <si>
    <t>Mapeamento de retina</t>
  </si>
  <si>
    <t>Potencial de acuidade</t>
  </si>
  <si>
    <t>Teste ortoptico</t>
  </si>
  <si>
    <t>Tonometria</t>
  </si>
  <si>
    <t>Triagem oftalmologica</t>
  </si>
  <si>
    <t>Total de Exames</t>
  </si>
  <si>
    <t>Total de Pacientes</t>
  </si>
  <si>
    <t>SADT EXTERNO - Ofertado</t>
  </si>
  <si>
    <t xml:space="preserve"> Maio (05-30)</t>
  </si>
  <si>
    <t>Regulação</t>
  </si>
  <si>
    <t>Interno</t>
  </si>
  <si>
    <t xml:space="preserve">Radiografia </t>
  </si>
  <si>
    <t xml:space="preserve">Videolaringoscopia </t>
  </si>
  <si>
    <t>CEO II - Consultas odontológicas</t>
  </si>
  <si>
    <t>Consulta subsequente</t>
  </si>
  <si>
    <t>CEO II - Especialidades Mínimas</t>
  </si>
  <si>
    <t>Procedimentos Básicos</t>
  </si>
  <si>
    <t>Periodontia especializada</t>
  </si>
  <si>
    <t>Endodontia</t>
  </si>
  <si>
    <t>Cirurgia oral menor</t>
  </si>
  <si>
    <t>Terapia Renal Substitiva</t>
  </si>
  <si>
    <t>Sessões Hemodiálise: considerando 2 turnos e 3 sessões
semanais por pacientes</t>
  </si>
  <si>
    <t>Pacotes de Treinamento de Diálise Peritoneal: considerando
9 dias de treinamento para cada paciente</t>
  </si>
  <si>
    <t>6 pacientes (cada com 9 dias de
treinamento) - Totalizando 36 sessões*</t>
  </si>
  <si>
    <t>Transporte para TRS</t>
  </si>
  <si>
    <t>Ônibus I</t>
  </si>
  <si>
    <t xml:space="preserve">Van </t>
  </si>
  <si>
    <t xml:space="preserve"> Total</t>
  </si>
  <si>
    <t>***Informa-se que os serviços de Odontologia e Terapia Renal Substitutiva (TRS) encontram-se em fase de adequação para implantação. Atualmente, ambos estão com seus respectivos projetos executivos em elaboração, visando as adaptações físicas necessárias à plena operacionalização, conforme as metas e diretrizes estabelecidas no Termo de Colaboração vigente.</t>
  </si>
  <si>
    <t>Indicadores de Desempenho 2025</t>
  </si>
  <si>
    <t>INDICADORES DE DESEMPENHO</t>
  </si>
  <si>
    <t>Meta</t>
  </si>
  <si>
    <t>Maio</t>
  </si>
  <si>
    <t>1.Razão de Quantitativo de Consultas Ofertadas</t>
  </si>
  <si>
    <t>Número de consultas ofertadas</t>
  </si>
  <si>
    <t>Número de consultas propostas nas metas da unidade policlínica</t>
  </si>
  <si>
    <t>2. Razão de Quantitativos de exames (SADT) ofertadas</t>
  </si>
  <si>
    <t>Nº de exames (SADT) ofertados</t>
  </si>
  <si>
    <t>Nº de exames (SADT) propostas nas metas da unidade de policlínica</t>
  </si>
  <si>
    <t>3. Percetual de Exames de Imagem com Resultados em até 72 horas</t>
  </si>
  <si>
    <t>≥ 70%</t>
  </si>
  <si>
    <t>Nº de exames de imagem com resultado liberado em até 72 horas</t>
  </si>
  <si>
    <t>Total de exames de imagem realizados</t>
  </si>
  <si>
    <t>4.Taxa de acuracidade de estoque dos medicamentos do Componente Especializado da                                                                                                                                                                                                                                                                Assistência Farmacêutica</t>
  </si>
  <si>
    <t>≥ 99%</t>
  </si>
  <si>
    <t>[Número total de itens contabilizados (estoque físico/estoque sistema) em
conformidade</t>
  </si>
  <si>
    <t>Número total de itens padronizados cadastrados no sistema]</t>
  </si>
  <si>
    <t>5.Percentual de consultas farmacêuticas em relação ao número de processos do CEAF atendidos
no mês</t>
  </si>
  <si>
    <t>≥ 5%</t>
  </si>
  <si>
    <t>Quantitativo de consultas realizadas</t>
  </si>
  <si>
    <t xml:space="preserve">pelo total de processos atendidos no período
</t>
  </si>
  <si>
    <t>6. Taxa de perda financeira por vencimento</t>
  </si>
  <si>
    <r>
      <rPr>
        <b/>
        <sz val="14"/>
        <rFont val="Calibri"/>
        <family val="2"/>
        <charset val="1"/>
      </rPr>
      <t xml:space="preserve">≤ </t>
    </r>
    <r>
      <rPr>
        <b/>
        <sz val="12"/>
        <rFont val="Arial"/>
        <family val="2"/>
        <charset val="1"/>
      </rPr>
      <t>0,5%</t>
    </r>
  </si>
  <si>
    <t>Valor financeiro da perda de medicamentos padronizados por validade expirada (R$</t>
  </si>
  <si>
    <t>valor financeiro de medicamentos inventariado no período (R$).</t>
  </si>
  <si>
    <t xml:space="preserve">Indicador de Acompanhamento </t>
  </si>
  <si>
    <t>Percentual de dispensação de medicamentos em relação aos
processos cadastrados</t>
  </si>
  <si>
    <t xml:space="preserve">Maio                </t>
  </si>
  <si>
    <t>≥ 50% dos processos cadastrados na
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</si>
</sst>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"/>
    </font>
    <font>
      <sz val="10"/>
      <name val="Arial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4"/>
      <color rgb="FF000000"/>
      <name val="Arial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i/>
      <sz val="12"/>
      <name val="Arial"/>
      <family val="2"/>
      <charset val="1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i/>
      <sz val="12"/>
      <color theme="1"/>
      <name val="Arial"/>
      <family val="2"/>
      <charset val="1"/>
    </font>
    <font>
      <b/>
      <sz val="14"/>
      <name val="Calibri"/>
      <family val="2"/>
      <charset val="1"/>
    </font>
    <font>
      <b/>
      <sz val="16"/>
      <color theme="1"/>
      <name val="Arial"/>
      <family val="2"/>
      <charset val="1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FDA2"/>
      </patternFill>
    </fill>
    <fill>
      <patternFill patternType="solid">
        <fgColor rgb="FFFFFFCC"/>
        <bgColor rgb="FFFFFFFF"/>
      </patternFill>
    </fill>
    <fill>
      <patternFill patternType="solid">
        <fgColor rgb="FF5EB91E"/>
        <bgColor rgb="FF81D41A"/>
      </patternFill>
    </fill>
    <fill>
      <patternFill patternType="solid">
        <fgColor rgb="FF81D41A"/>
        <bgColor rgb="FF5EB91E"/>
      </patternFill>
    </fill>
    <fill>
      <patternFill patternType="solid">
        <fgColor rgb="FFFE3D3D"/>
        <bgColor rgb="FFFF0000"/>
      </patternFill>
    </fill>
    <fill>
      <patternFill patternType="solid">
        <fgColor rgb="FFE2F970"/>
        <bgColor rgb="FFCFFDA2"/>
      </patternFill>
    </fill>
    <fill>
      <patternFill patternType="solid">
        <fgColor rgb="FFFFD7D7"/>
        <bgColor rgb="FFFFCCCC"/>
      </patternFill>
    </fill>
    <fill>
      <patternFill patternType="solid">
        <fgColor rgb="FFCFFDA2"/>
        <bgColor rgb="FFCCFFCC"/>
      </patternFill>
    </fill>
    <fill>
      <patternFill patternType="solid">
        <fgColor rgb="FFFF7C7C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3" tint="0.79989013336588644"/>
        <bgColor rgb="FFDDDDDD"/>
      </patternFill>
    </fill>
    <fill>
      <patternFill patternType="solid">
        <fgColor rgb="FFDDDDDD"/>
        <bgColor rgb="FFFFD7D7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5">
    <xf numFmtId="0" fontId="0" fillId="0" borderId="0"/>
    <xf numFmtId="9" fontId="1" fillId="0" borderId="0" applyBorder="0" applyAlignment="0" applyProtection="0"/>
    <xf numFmtId="0" fontId="2" fillId="2" borderId="0" applyBorder="0" applyProtection="0"/>
    <xf numFmtId="0" fontId="3" fillId="0" borderId="0" applyBorder="0" applyProtection="0"/>
    <xf numFmtId="0" fontId="2" fillId="3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9" fillId="9" borderId="0" applyBorder="0" applyProtection="0"/>
    <xf numFmtId="0" fontId="19" fillId="10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3" borderId="0" applyBorder="0" applyProtection="0"/>
    <xf numFmtId="0" fontId="13" fillId="14" borderId="0" applyBorder="0" applyProtection="0"/>
    <xf numFmtId="0" fontId="19" fillId="0" borderId="0" applyBorder="0" applyProtection="0"/>
    <xf numFmtId="0" fontId="19" fillId="0" borderId="0" applyBorder="0" applyProtection="0"/>
    <xf numFmtId="0" fontId="13" fillId="15" borderId="0" applyBorder="0" applyProtection="0"/>
    <xf numFmtId="0" fontId="4" fillId="0" borderId="0" applyBorder="0" applyProtection="0"/>
  </cellStyleXfs>
  <cellXfs count="86">
    <xf numFmtId="0" fontId="0" fillId="0" borderId="0" xfId="0"/>
    <xf numFmtId="0" fontId="14" fillId="0" borderId="9" xfId="0" applyFont="1" applyBorder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/>
    </xf>
    <xf numFmtId="3" fontId="16" fillId="16" borderId="3" xfId="0" applyNumberFormat="1" applyFont="1" applyFill="1" applyBorder="1" applyAlignment="1">
      <alignment horizontal="center" vertical="center" wrapText="1"/>
    </xf>
    <xf numFmtId="3" fontId="16" fillId="16" borderId="3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3" fontId="14" fillId="16" borderId="3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3" fontId="16" fillId="4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16" fillId="16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17" borderId="3" xfId="0" applyFont="1" applyFill="1" applyBorder="1" applyAlignment="1">
      <alignment horizontal="center" vertical="center" wrapText="1"/>
    </xf>
    <xf numFmtId="3" fontId="14" fillId="16" borderId="3" xfId="0" applyNumberFormat="1" applyFont="1" applyFill="1" applyBorder="1" applyAlignment="1">
      <alignment horizontal="center" vertical="center" wrapText="1"/>
    </xf>
    <xf numFmtId="3" fontId="16" fillId="16" borderId="3" xfId="0" applyNumberFormat="1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3" fontId="16" fillId="16" borderId="6" xfId="0" applyNumberFormat="1" applyFont="1" applyFill="1" applyBorder="1" applyAlignment="1">
      <alignment horizontal="center" vertical="center"/>
    </xf>
    <xf numFmtId="3" fontId="14" fillId="16" borderId="3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16" fillId="16" borderId="0" xfId="0" applyNumberFormat="1" applyFont="1" applyFill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16" borderId="0" xfId="0" applyFont="1" applyFill="1" applyAlignment="1">
      <alignment horizontal="center" vertical="center" wrapText="1"/>
    </xf>
    <xf numFmtId="0" fontId="16" fillId="16" borderId="0" xfId="0" applyFont="1" applyFill="1" applyAlignment="1">
      <alignment horizontal="center" vertical="center" wrapText="1"/>
    </xf>
    <xf numFmtId="3" fontId="14" fillId="16" borderId="7" xfId="0" applyNumberFormat="1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 wrapText="1"/>
    </xf>
    <xf numFmtId="0" fontId="14" fillId="16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18" borderId="3" xfId="0" applyFont="1" applyFill="1" applyBorder="1" applyAlignment="1">
      <alignment horizontal="center" vertical="center" wrapText="1"/>
    </xf>
    <xf numFmtId="3" fontId="16" fillId="18" borderId="3" xfId="0" applyNumberFormat="1" applyFont="1" applyFill="1" applyBorder="1" applyAlignment="1">
      <alignment horizontal="center" vertical="center" wrapText="1"/>
    </xf>
    <xf numFmtId="1" fontId="14" fillId="16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0" xfId="0" applyFont="1"/>
    <xf numFmtId="1" fontId="14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16" fillId="19" borderId="3" xfId="0" applyFont="1" applyFill="1" applyBorder="1" applyAlignment="1">
      <alignment horizontal="center" vertical="center"/>
    </xf>
    <xf numFmtId="0" fontId="16" fillId="19" borderId="10" xfId="0" applyFont="1" applyFill="1" applyBorder="1" applyAlignment="1">
      <alignment horizontal="center" vertical="center" wrapText="1"/>
    </xf>
    <xf numFmtId="3" fontId="16" fillId="19" borderId="10" xfId="0" applyNumberFormat="1" applyFont="1" applyFill="1" applyBorder="1" applyAlignment="1">
      <alignment horizontal="center" vertical="center" wrapText="1"/>
    </xf>
    <xf numFmtId="3" fontId="16" fillId="19" borderId="11" xfId="0" applyNumberFormat="1" applyFont="1" applyFill="1" applyBorder="1" applyAlignment="1">
      <alignment horizontal="center" vertical="center" wrapText="1"/>
    </xf>
    <xf numFmtId="9" fontId="16" fillId="19" borderId="12" xfId="0" applyNumberFormat="1" applyFont="1" applyFill="1" applyBorder="1" applyAlignment="1">
      <alignment horizontal="center" vertical="center"/>
    </xf>
    <xf numFmtId="10" fontId="16" fillId="19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 wrapText="1"/>
    </xf>
    <xf numFmtId="3" fontId="16" fillId="19" borderId="12" xfId="0" applyNumberFormat="1" applyFont="1" applyFill="1" applyBorder="1" applyAlignment="1">
      <alignment horizontal="center" vertical="center"/>
    </xf>
    <xf numFmtId="10" fontId="14" fillId="19" borderId="7" xfId="0" applyNumberFormat="1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22" fillId="19" borderId="11" xfId="0" applyNumberFormat="1" applyFont="1" applyFill="1" applyBorder="1" applyAlignment="1">
      <alignment horizontal="center" vertical="center" wrapText="1"/>
    </xf>
    <xf numFmtId="3" fontId="22" fillId="19" borderId="12" xfId="0" applyNumberFormat="1" applyFont="1" applyFill="1" applyBorder="1" applyAlignment="1">
      <alignment horizontal="center" vertical="center"/>
    </xf>
    <xf numFmtId="10" fontId="23" fillId="19" borderId="11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right" vertical="center" wrapText="1"/>
    </xf>
    <xf numFmtId="3" fontId="23" fillId="0" borderId="3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right" vertical="center" wrapText="1"/>
    </xf>
    <xf numFmtId="3" fontId="22" fillId="0" borderId="14" xfId="0" applyNumberFormat="1" applyFont="1" applyBorder="1" applyAlignment="1">
      <alignment horizontal="center" vertical="center"/>
    </xf>
    <xf numFmtId="10" fontId="14" fillId="19" borderId="11" xfId="0" applyNumberFormat="1" applyFont="1" applyFill="1" applyBorder="1" applyAlignment="1">
      <alignment horizontal="center" vertical="center" wrapText="1"/>
    </xf>
    <xf numFmtId="3" fontId="14" fillId="0" borderId="3" xfId="1" applyNumberFormat="1" applyFont="1" applyBorder="1" applyAlignment="1" applyProtection="1">
      <alignment horizontal="center" vertical="center"/>
    </xf>
    <xf numFmtId="3" fontId="14" fillId="0" borderId="14" xfId="1" applyNumberFormat="1" applyFont="1" applyBorder="1" applyAlignment="1" applyProtection="1">
      <alignment horizontal="center" vertical="center"/>
    </xf>
    <xf numFmtId="3" fontId="25" fillId="19" borderId="1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right" wrapText="1"/>
    </xf>
    <xf numFmtId="3" fontId="14" fillId="0" borderId="7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/>
    </xf>
    <xf numFmtId="0" fontId="17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19" borderId="3" xfId="0" applyFont="1" applyFill="1" applyBorder="1" applyAlignment="1">
      <alignment horizontal="center" vertical="center" wrapText="1"/>
    </xf>
    <xf numFmtId="3" fontId="16" fillId="19" borderId="3" xfId="0" applyNumberFormat="1" applyFont="1" applyFill="1" applyBorder="1" applyAlignment="1">
      <alignment horizontal="center" vertical="center" wrapText="1"/>
    </xf>
    <xf numFmtId="0" fontId="27" fillId="0" borderId="0" xfId="0" applyFont="1"/>
  </cellXfs>
  <cellStyles count="25">
    <cellStyle name="Accent 1 14" xfId="2" xr:uid="{00000000-0005-0000-0000-000006000000}"/>
    <cellStyle name="Accent 13" xfId="3" xr:uid="{00000000-0005-0000-0000-000007000000}"/>
    <cellStyle name="Accent 2 15" xfId="4" xr:uid="{00000000-0005-0000-0000-000008000000}"/>
    <cellStyle name="Accent 3 16" xfId="5" xr:uid="{00000000-0005-0000-0000-000009000000}"/>
    <cellStyle name="Bad 10" xfId="6" xr:uid="{00000000-0005-0000-0000-00000A000000}"/>
    <cellStyle name="Error 12" xfId="7" xr:uid="{00000000-0005-0000-0000-00000B000000}"/>
    <cellStyle name="Footnote 5" xfId="8" xr:uid="{00000000-0005-0000-0000-00000C000000}"/>
    <cellStyle name="Good 8" xfId="9" xr:uid="{00000000-0005-0000-0000-00000D000000}"/>
    <cellStyle name="Heading 1 1" xfId="10" xr:uid="{00000000-0005-0000-0000-00000E000000}"/>
    <cellStyle name="Heading 2 2" xfId="11" xr:uid="{00000000-0005-0000-0000-00000F000000}"/>
    <cellStyle name="Hyperlink 6" xfId="12" xr:uid="{00000000-0005-0000-0000-000010000000}"/>
    <cellStyle name="Neutral 9" xfId="13" xr:uid="{00000000-0005-0000-0000-000011000000}"/>
    <cellStyle name="Normal" xfId="0" builtinId="0"/>
    <cellStyle name="Note 4" xfId="14" xr:uid="{00000000-0005-0000-0000-000012000000}"/>
    <cellStyle name="Porcentagem" xfId="1" builtinId="5"/>
    <cellStyle name="Sem título1" xfId="15" xr:uid="{00000000-0005-0000-0000-000013000000}"/>
    <cellStyle name="Sem título2" xfId="16" xr:uid="{00000000-0005-0000-0000-000014000000}"/>
    <cellStyle name="Sem título3" xfId="17" xr:uid="{00000000-0005-0000-0000-000015000000}"/>
    <cellStyle name="Sem título4" xfId="18" xr:uid="{00000000-0005-0000-0000-000016000000}"/>
    <cellStyle name="Sem título5" xfId="19" xr:uid="{00000000-0005-0000-0000-000017000000}"/>
    <cellStyle name="Sem título6" xfId="20" xr:uid="{00000000-0005-0000-0000-000018000000}"/>
    <cellStyle name="Status 7" xfId="21" xr:uid="{00000000-0005-0000-0000-000019000000}"/>
    <cellStyle name="Text 3" xfId="22" xr:uid="{00000000-0005-0000-0000-00001A000000}"/>
    <cellStyle name="Vermelho" xfId="23" xr:uid="{00000000-0005-0000-0000-00001B000000}"/>
    <cellStyle name="Warning 11" xfId="24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DDDDD"/>
      <rgbColor rgb="FF660066"/>
      <rgbColor rgb="FFFF7C7C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FDA2"/>
      <rgbColor rgb="FFCCFFCC"/>
      <rgbColor rgb="FFE2F970"/>
      <rgbColor rgb="FF99CCFF"/>
      <rgbColor rgb="FFFFD7D7"/>
      <rgbColor rgb="FFCC99FF"/>
      <rgbColor rgb="FFFFCCCC"/>
      <rgbColor rgb="FF3366FF"/>
      <rgbColor rgb="FF33CCCC"/>
      <rgbColor rgb="FF81D41A"/>
      <rgbColor rgb="FFFFCC00"/>
      <rgbColor rgb="FFFF9900"/>
      <rgbColor rgb="FFFE3D3D"/>
      <rgbColor rgb="FF666699"/>
      <rgbColor rgb="FF969696"/>
      <rgbColor rgb="FF003366"/>
      <rgbColor rgb="FF5EB91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2113920</xdr:colOff>
      <xdr:row>0</xdr:row>
      <xdr:rowOff>0</xdr:rowOff>
    </xdr:from>
    <xdr:to>
      <xdr:col>2</xdr:col>
      <xdr:colOff>1801080</xdr:colOff>
      <xdr:row>1</xdr:row>
      <xdr:rowOff>56520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13920" y="0"/>
          <a:ext cx="5953320" cy="1428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468360</xdr:colOff>
      <xdr:row>0</xdr:row>
      <xdr:rowOff>214200</xdr:rowOff>
    </xdr:from>
    <xdr:to>
      <xdr:col>0</xdr:col>
      <xdr:colOff>1624320</xdr:colOff>
      <xdr:row>0</xdr:row>
      <xdr:rowOff>1130400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8360" y="214200"/>
          <a:ext cx="1155960" cy="9162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2571750</xdr:colOff>
      <xdr:row>4</xdr:row>
      <xdr:rowOff>91650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8CF187C-BDDC-400D-8ADE-ECF3BD2AC1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5" y="57150"/>
          <a:ext cx="2390775" cy="79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2189475</xdr:colOff>
      <xdr:row>0</xdr:row>
      <xdr:rowOff>0</xdr:rowOff>
    </xdr:from>
    <xdr:to>
      <xdr:col>3</xdr:col>
      <xdr:colOff>361950</xdr:colOff>
      <xdr:row>5</xdr:row>
      <xdr:rowOff>85725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5BB8209A-B6A9-40F1-BCFD-D48FAA12047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189475" y="0"/>
          <a:ext cx="7354575" cy="1038225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048576"/>
  <sheetViews>
    <sheetView view="pageBreakPreview" zoomScaleNormal="60" zoomScaleSheetLayoutView="100" workbookViewId="0">
      <pane xSplit="2" ySplit="3" topLeftCell="C162" activePane="bottomRight" state="frozen"/>
      <selection pane="topRight" activeCell="C1" sqref="C1"/>
      <selection pane="bottomLeft" activeCell="A115" sqref="A115"/>
      <selection pane="bottomRight" activeCell="F2" sqref="F2"/>
    </sheetView>
  </sheetViews>
  <sheetFormatPr defaultColWidth="9.140625" defaultRowHeight="15" customHeight="1" x14ac:dyDescent="0.25"/>
  <cols>
    <col min="1" max="1" width="58.5703125" style="15" customWidth="1"/>
    <col min="2" max="2" width="30.42578125" style="15" customWidth="1"/>
    <col min="3" max="4" width="28.140625" style="15" customWidth="1"/>
    <col min="5" max="20" width="16.7109375" style="16" customWidth="1"/>
    <col min="21" max="1004" width="9.140625" style="16"/>
    <col min="1005" max="16384" width="9.140625" style="17"/>
  </cols>
  <sheetData>
    <row r="1" spans="1:4" s="16" customFormat="1" ht="108" customHeight="1" x14ac:dyDescent="0.2">
      <c r="A1" s="14"/>
      <c r="B1" s="14"/>
      <c r="C1" s="14"/>
      <c r="D1" s="15"/>
    </row>
    <row r="2" spans="1:4" s="16" customFormat="1" ht="30" customHeight="1" x14ac:dyDescent="0.2">
      <c r="A2" s="13" t="s">
        <v>0</v>
      </c>
      <c r="B2" s="13"/>
      <c r="C2" s="13"/>
      <c r="D2" s="15"/>
    </row>
    <row r="3" spans="1:4" s="16" customFormat="1" ht="30" customHeight="1" x14ac:dyDescent="0.2">
      <c r="A3" s="12" t="s">
        <v>1</v>
      </c>
      <c r="B3" s="12"/>
      <c r="C3" s="12"/>
      <c r="D3" s="15"/>
    </row>
    <row r="4" spans="1:4" s="16" customFormat="1" ht="3.75" hidden="1" customHeight="1" x14ac:dyDescent="0.2">
      <c r="A4" s="18"/>
      <c r="B4" s="18"/>
      <c r="C4" s="18"/>
      <c r="D4" s="15"/>
    </row>
    <row r="5" spans="1:4" ht="47.25" customHeight="1" x14ac:dyDescent="0.25">
      <c r="A5" s="19" t="s">
        <v>2</v>
      </c>
      <c r="B5" s="19" t="s">
        <v>3</v>
      </c>
      <c r="C5" s="20" t="s">
        <v>4</v>
      </c>
    </row>
    <row r="6" spans="1:4" ht="33" customHeight="1" x14ac:dyDescent="0.25">
      <c r="A6" s="21" t="s">
        <v>5</v>
      </c>
      <c r="B6" s="22">
        <v>2500</v>
      </c>
      <c r="C6" s="23">
        <v>2034</v>
      </c>
    </row>
    <row r="7" spans="1:4" ht="33" customHeight="1" x14ac:dyDescent="0.25">
      <c r="A7" s="21" t="s">
        <v>6</v>
      </c>
      <c r="B7" s="22">
        <v>1944</v>
      </c>
      <c r="C7" s="23">
        <v>1610</v>
      </c>
    </row>
    <row r="8" spans="1:4" ht="33" customHeight="1" x14ac:dyDescent="0.25">
      <c r="A8" s="24" t="s">
        <v>7</v>
      </c>
      <c r="B8" s="22">
        <f>SUM(B6:B7)</f>
        <v>4444</v>
      </c>
      <c r="C8" s="22">
        <f>IF(C6="","",SUM(C6:C7))</f>
        <v>3644</v>
      </c>
    </row>
    <row r="9" spans="1:4" ht="33" customHeight="1" x14ac:dyDescent="0.25">
      <c r="A9" s="11"/>
      <c r="B9" s="11"/>
      <c r="C9" s="11"/>
    </row>
    <row r="10" spans="1:4" ht="33" customHeight="1" x14ac:dyDescent="0.25">
      <c r="A10" s="25" t="s">
        <v>8</v>
      </c>
      <c r="B10" s="19" t="s">
        <v>3</v>
      </c>
      <c r="C10" s="20" t="s">
        <v>4</v>
      </c>
    </row>
    <row r="11" spans="1:4" ht="33" customHeight="1" x14ac:dyDescent="0.25">
      <c r="A11" s="21" t="s">
        <v>9</v>
      </c>
      <c r="B11" s="22">
        <v>750</v>
      </c>
      <c r="C11" s="10" t="s">
        <v>10</v>
      </c>
    </row>
    <row r="12" spans="1:4" ht="33" customHeight="1" x14ac:dyDescent="0.25">
      <c r="A12" s="21" t="s">
        <v>11</v>
      </c>
      <c r="B12" s="22">
        <v>750</v>
      </c>
      <c r="C12" s="10"/>
    </row>
    <row r="13" spans="1:4" ht="33" customHeight="1" x14ac:dyDescent="0.25">
      <c r="A13" s="21" t="s">
        <v>12</v>
      </c>
      <c r="B13" s="22">
        <v>1000</v>
      </c>
      <c r="C13" s="10"/>
    </row>
    <row r="14" spans="1:4" ht="33" customHeight="1" x14ac:dyDescent="0.25">
      <c r="A14" s="24" t="s">
        <v>7</v>
      </c>
      <c r="B14" s="22">
        <f>B11+B12+B13</f>
        <v>2500</v>
      </c>
      <c r="C14" s="22">
        <v>2034</v>
      </c>
    </row>
    <row r="15" spans="1:4" ht="33" customHeight="1" x14ac:dyDescent="0.25">
      <c r="A15" s="9"/>
      <c r="B15" s="9"/>
      <c r="C15" s="9"/>
    </row>
    <row r="16" spans="1:4" ht="33" customHeight="1" x14ac:dyDescent="0.25">
      <c r="A16" s="19" t="s">
        <v>13</v>
      </c>
      <c r="B16" s="19" t="s">
        <v>3</v>
      </c>
      <c r="C16" s="20" t="s">
        <v>4</v>
      </c>
    </row>
    <row r="17" spans="1:3" ht="33" customHeight="1" x14ac:dyDescent="0.25">
      <c r="A17" s="21" t="s">
        <v>9</v>
      </c>
      <c r="B17" s="27">
        <v>0</v>
      </c>
      <c r="C17" s="10" t="s">
        <v>10</v>
      </c>
    </row>
    <row r="18" spans="1:3" ht="33" customHeight="1" x14ac:dyDescent="0.25">
      <c r="A18" s="21" t="s">
        <v>11</v>
      </c>
      <c r="B18" s="27">
        <v>583</v>
      </c>
      <c r="C18" s="10"/>
    </row>
    <row r="19" spans="1:3" ht="33" customHeight="1" x14ac:dyDescent="0.25">
      <c r="A19" s="21" t="s">
        <v>12</v>
      </c>
      <c r="B19" s="27">
        <v>1361</v>
      </c>
      <c r="C19" s="10"/>
    </row>
    <row r="20" spans="1:3" ht="33" customHeight="1" x14ac:dyDescent="0.25">
      <c r="A20" s="24" t="s">
        <v>7</v>
      </c>
      <c r="B20" s="27">
        <f>B17+B18+B19</f>
        <v>1944</v>
      </c>
      <c r="C20" s="22">
        <v>1610</v>
      </c>
    </row>
    <row r="21" spans="1:3" ht="33" customHeight="1" x14ac:dyDescent="0.25"/>
    <row r="22" spans="1:3" ht="33" customHeight="1" x14ac:dyDescent="0.25"/>
    <row r="23" spans="1:3" ht="33" customHeight="1" x14ac:dyDescent="0.25">
      <c r="A23" s="25" t="s">
        <v>14</v>
      </c>
      <c r="B23" s="25" t="s">
        <v>3</v>
      </c>
      <c r="C23" s="20" t="s">
        <v>4</v>
      </c>
    </row>
    <row r="24" spans="1:3" ht="33" customHeight="1" x14ac:dyDescent="0.25">
      <c r="A24" s="28" t="s">
        <v>15</v>
      </c>
      <c r="B24" s="29" t="s">
        <v>16</v>
      </c>
      <c r="C24" s="30">
        <v>156</v>
      </c>
    </row>
    <row r="25" spans="1:3" ht="33" customHeight="1" x14ac:dyDescent="0.25">
      <c r="A25" s="21" t="s">
        <v>17</v>
      </c>
      <c r="B25" s="8">
        <v>2500</v>
      </c>
      <c r="C25" s="23">
        <v>46</v>
      </c>
    </row>
    <row r="26" spans="1:3" ht="33" customHeight="1" x14ac:dyDescent="0.25">
      <c r="A26" s="21" t="s">
        <v>18</v>
      </c>
      <c r="B26" s="8"/>
      <c r="C26" s="23">
        <v>201</v>
      </c>
    </row>
    <row r="27" spans="1:3" ht="33" customHeight="1" x14ac:dyDescent="0.25">
      <c r="A27" s="21" t="s">
        <v>19</v>
      </c>
      <c r="B27" s="8"/>
      <c r="C27" s="23">
        <v>112</v>
      </c>
    </row>
    <row r="28" spans="1:3" ht="33" customHeight="1" x14ac:dyDescent="0.25">
      <c r="A28" s="21" t="s">
        <v>20</v>
      </c>
      <c r="B28" s="8"/>
      <c r="C28" s="23">
        <v>73</v>
      </c>
    </row>
    <row r="29" spans="1:3" ht="33" customHeight="1" x14ac:dyDescent="0.25">
      <c r="A29" s="21" t="s">
        <v>21</v>
      </c>
      <c r="B29" s="8"/>
      <c r="C29" s="23">
        <v>169</v>
      </c>
    </row>
    <row r="30" spans="1:3" ht="33" customHeight="1" x14ac:dyDescent="0.25">
      <c r="A30" s="21" t="s">
        <v>22</v>
      </c>
      <c r="B30" s="8"/>
      <c r="C30" s="23">
        <v>122</v>
      </c>
    </row>
    <row r="31" spans="1:3" ht="33" customHeight="1" x14ac:dyDescent="0.25">
      <c r="A31" s="21" t="s">
        <v>23</v>
      </c>
      <c r="B31" s="8"/>
      <c r="C31" s="23">
        <v>149</v>
      </c>
    </row>
    <row r="32" spans="1:3" ht="33" customHeight="1" x14ac:dyDescent="0.25">
      <c r="A32" s="21" t="s">
        <v>24</v>
      </c>
      <c r="B32" s="8"/>
      <c r="C32" s="23">
        <v>0</v>
      </c>
    </row>
    <row r="33" spans="1:4" ht="33" customHeight="1" x14ac:dyDescent="0.25">
      <c r="A33" s="21" t="s">
        <v>25</v>
      </c>
      <c r="B33" s="8"/>
      <c r="C33" s="23">
        <v>28</v>
      </c>
    </row>
    <row r="34" spans="1:4" ht="33" customHeight="1" x14ac:dyDescent="0.25">
      <c r="A34" s="21" t="s">
        <v>26</v>
      </c>
      <c r="B34" s="8"/>
      <c r="C34" s="23">
        <v>14</v>
      </c>
    </row>
    <row r="35" spans="1:4" ht="33" customHeight="1" x14ac:dyDescent="0.25">
      <c r="A35" s="21" t="s">
        <v>27</v>
      </c>
      <c r="B35" s="8"/>
      <c r="C35" s="23">
        <v>51</v>
      </c>
    </row>
    <row r="36" spans="1:4" ht="33" customHeight="1" x14ac:dyDescent="0.25">
      <c r="A36" s="21" t="s">
        <v>28</v>
      </c>
      <c r="B36" s="8"/>
      <c r="C36" s="23">
        <v>64</v>
      </c>
    </row>
    <row r="37" spans="1:4" ht="33" customHeight="1" x14ac:dyDescent="0.25">
      <c r="A37" s="21" t="s">
        <v>29</v>
      </c>
      <c r="B37" s="8"/>
      <c r="C37" s="23">
        <v>0</v>
      </c>
    </row>
    <row r="38" spans="1:4" ht="33" customHeight="1" x14ac:dyDescent="0.25">
      <c r="A38" s="21" t="s">
        <v>30</v>
      </c>
      <c r="B38" s="8"/>
      <c r="C38" s="23">
        <v>28</v>
      </c>
    </row>
    <row r="39" spans="1:4" ht="33" customHeight="1" x14ac:dyDescent="0.25">
      <c r="A39" s="21" t="s">
        <v>31</v>
      </c>
      <c r="B39" s="8"/>
      <c r="C39" s="23">
        <v>135</v>
      </c>
    </row>
    <row r="40" spans="1:4" ht="33" customHeight="1" x14ac:dyDescent="0.25">
      <c r="A40" s="21" t="s">
        <v>32</v>
      </c>
      <c r="B40" s="8"/>
      <c r="C40" s="23">
        <v>258</v>
      </c>
    </row>
    <row r="41" spans="1:4" ht="33" customHeight="1" x14ac:dyDescent="0.25">
      <c r="A41" s="21" t="s">
        <v>33</v>
      </c>
      <c r="B41" s="8"/>
      <c r="C41" s="23">
        <v>100</v>
      </c>
    </row>
    <row r="42" spans="1:4" ht="33" customHeight="1" x14ac:dyDescent="0.25">
      <c r="A42" s="21" t="s">
        <v>34</v>
      </c>
      <c r="B42" s="8"/>
      <c r="C42" s="23">
        <v>50</v>
      </c>
    </row>
    <row r="43" spans="1:4" ht="33" customHeight="1" x14ac:dyDescent="0.25">
      <c r="A43" s="21" t="s">
        <v>35</v>
      </c>
      <c r="B43" s="8"/>
      <c r="C43" s="23">
        <v>85</v>
      </c>
    </row>
    <row r="44" spans="1:4" ht="33" customHeight="1" x14ac:dyDescent="0.25">
      <c r="A44" s="21" t="s">
        <v>36</v>
      </c>
      <c r="B44" s="8"/>
      <c r="C44" s="23">
        <v>91</v>
      </c>
    </row>
    <row r="45" spans="1:4" ht="33" customHeight="1" x14ac:dyDescent="0.25">
      <c r="A45" s="21" t="s">
        <v>37</v>
      </c>
      <c r="B45" s="8"/>
      <c r="C45" s="23">
        <v>71</v>
      </c>
    </row>
    <row r="46" spans="1:4" ht="33" customHeight="1" x14ac:dyDescent="0.25">
      <c r="A46" s="21" t="s">
        <v>38</v>
      </c>
      <c r="B46" s="8"/>
      <c r="C46" s="30">
        <v>187</v>
      </c>
    </row>
    <row r="47" spans="1:4" ht="33" customHeight="1" x14ac:dyDescent="0.25">
      <c r="A47" s="24" t="s">
        <v>39</v>
      </c>
      <c r="B47" s="8"/>
      <c r="C47" s="22">
        <f>SUM(C25:C46)</f>
        <v>2034</v>
      </c>
      <c r="D47" s="31"/>
    </row>
    <row r="48" spans="1:4" ht="33" customHeight="1" x14ac:dyDescent="0.25">
      <c r="A48" s="32"/>
      <c r="B48" s="33"/>
      <c r="C48" s="34"/>
    </row>
    <row r="49" spans="1:3" ht="33" customHeight="1" x14ac:dyDescent="0.25">
      <c r="A49" s="25" t="s">
        <v>40</v>
      </c>
      <c r="B49" s="25" t="s">
        <v>3</v>
      </c>
      <c r="C49" s="20" t="s">
        <v>4</v>
      </c>
    </row>
    <row r="50" spans="1:3" ht="33" customHeight="1" x14ac:dyDescent="0.25">
      <c r="A50" s="21" t="s">
        <v>41</v>
      </c>
      <c r="B50" s="7">
        <v>1944</v>
      </c>
      <c r="C50" s="23">
        <v>110</v>
      </c>
    </row>
    <row r="51" spans="1:3" ht="33" customHeight="1" x14ac:dyDescent="0.25">
      <c r="A51" s="21" t="s">
        <v>42</v>
      </c>
      <c r="B51" s="7"/>
      <c r="C51" s="23">
        <v>267</v>
      </c>
    </row>
    <row r="52" spans="1:3" ht="33" customHeight="1" x14ac:dyDescent="0.25">
      <c r="A52" s="21" t="s">
        <v>43</v>
      </c>
      <c r="B52" s="7"/>
      <c r="C52" s="23">
        <v>248</v>
      </c>
    </row>
    <row r="53" spans="1:3" ht="33" customHeight="1" x14ac:dyDescent="0.25">
      <c r="A53" s="21" t="s">
        <v>44</v>
      </c>
      <c r="B53" s="7"/>
      <c r="C53" s="23">
        <v>332</v>
      </c>
    </row>
    <row r="54" spans="1:3" ht="33" customHeight="1" x14ac:dyDescent="0.25">
      <c r="A54" s="21" t="s">
        <v>45</v>
      </c>
      <c r="B54" s="7"/>
      <c r="C54" s="23">
        <v>96</v>
      </c>
    </row>
    <row r="55" spans="1:3" ht="33" customHeight="1" x14ac:dyDescent="0.25">
      <c r="A55" s="21" t="s">
        <v>46</v>
      </c>
      <c r="B55" s="7"/>
      <c r="C55" s="23">
        <v>115</v>
      </c>
    </row>
    <row r="56" spans="1:3" ht="33" customHeight="1" x14ac:dyDescent="0.25">
      <c r="A56" s="21" t="s">
        <v>47</v>
      </c>
      <c r="B56" s="7"/>
      <c r="C56" s="23">
        <v>248</v>
      </c>
    </row>
    <row r="57" spans="1:3" ht="33" customHeight="1" x14ac:dyDescent="0.25">
      <c r="A57" s="21" t="s">
        <v>48</v>
      </c>
      <c r="B57" s="7"/>
      <c r="C57" s="23">
        <v>194</v>
      </c>
    </row>
    <row r="58" spans="1:3" ht="33" customHeight="1" x14ac:dyDescent="0.25">
      <c r="A58" s="24" t="s">
        <v>7</v>
      </c>
      <c r="B58" s="7"/>
      <c r="C58" s="22">
        <v>1610</v>
      </c>
    </row>
    <row r="59" spans="1:3" ht="33" customHeight="1" x14ac:dyDescent="0.25">
      <c r="A59" s="32"/>
      <c r="B59" s="33"/>
      <c r="C59" s="34"/>
    </row>
    <row r="60" spans="1:3" ht="33" customHeight="1" x14ac:dyDescent="0.25">
      <c r="A60" s="25" t="s">
        <v>48</v>
      </c>
      <c r="B60" s="25" t="s">
        <v>3</v>
      </c>
      <c r="C60" s="20" t="s">
        <v>4</v>
      </c>
    </row>
    <row r="61" spans="1:3" ht="33" customHeight="1" x14ac:dyDescent="0.25">
      <c r="A61" s="28" t="s">
        <v>49</v>
      </c>
      <c r="B61" s="6" t="s">
        <v>16</v>
      </c>
      <c r="C61" s="23">
        <v>0</v>
      </c>
    </row>
    <row r="62" spans="1:3" ht="33" customHeight="1" x14ac:dyDescent="0.25">
      <c r="A62" s="28" t="s">
        <v>50</v>
      </c>
      <c r="B62" s="6"/>
      <c r="C62" s="23">
        <v>66</v>
      </c>
    </row>
    <row r="63" spans="1:3" ht="33" customHeight="1" x14ac:dyDescent="0.25">
      <c r="A63" s="28" t="s">
        <v>51</v>
      </c>
      <c r="B63" s="6"/>
      <c r="C63" s="23">
        <v>1</v>
      </c>
    </row>
    <row r="64" spans="1:3" ht="33" customHeight="1" x14ac:dyDescent="0.25">
      <c r="A64" s="28" t="s">
        <v>52</v>
      </c>
      <c r="B64" s="6"/>
      <c r="C64" s="23">
        <v>53</v>
      </c>
    </row>
    <row r="65" spans="1:4" ht="33" customHeight="1" x14ac:dyDescent="0.25">
      <c r="A65" s="28" t="s">
        <v>53</v>
      </c>
      <c r="B65" s="6"/>
      <c r="C65" s="23">
        <v>68</v>
      </c>
    </row>
    <row r="66" spans="1:4" ht="33" customHeight="1" x14ac:dyDescent="0.25">
      <c r="A66" s="28" t="s">
        <v>54</v>
      </c>
      <c r="B66" s="6"/>
      <c r="C66" s="23">
        <v>0</v>
      </c>
    </row>
    <row r="67" spans="1:4" ht="33" customHeight="1" x14ac:dyDescent="0.25">
      <c r="A67" s="28" t="s">
        <v>55</v>
      </c>
      <c r="B67" s="6"/>
      <c r="C67" s="23">
        <v>0</v>
      </c>
    </row>
    <row r="68" spans="1:4" ht="33" customHeight="1" x14ac:dyDescent="0.25">
      <c r="A68" s="28" t="s">
        <v>56</v>
      </c>
      <c r="B68" s="6"/>
      <c r="C68" s="23">
        <v>6</v>
      </c>
    </row>
    <row r="69" spans="1:4" ht="33" customHeight="1" x14ac:dyDescent="0.25">
      <c r="A69" s="24" t="s">
        <v>7</v>
      </c>
      <c r="B69" s="6"/>
      <c r="C69" s="35">
        <f>SUM(C61:C68)</f>
        <v>194</v>
      </c>
    </row>
    <row r="70" spans="1:4" ht="33" customHeight="1" x14ac:dyDescent="0.25">
      <c r="A70" s="32"/>
      <c r="B70" s="33"/>
      <c r="C70" s="34"/>
    </row>
    <row r="71" spans="1:4" ht="33" customHeight="1" x14ac:dyDescent="0.25">
      <c r="A71" s="25" t="s">
        <v>57</v>
      </c>
      <c r="B71" s="25" t="s">
        <v>3</v>
      </c>
      <c r="C71" s="20" t="s">
        <v>4</v>
      </c>
    </row>
    <row r="72" spans="1:4" ht="33" customHeight="1" x14ac:dyDescent="0.25">
      <c r="A72" s="28" t="s">
        <v>58</v>
      </c>
      <c r="B72" s="36">
        <v>30</v>
      </c>
      <c r="C72" s="37">
        <v>9</v>
      </c>
    </row>
    <row r="73" spans="1:4" ht="33" customHeight="1" x14ac:dyDescent="0.25">
      <c r="A73" s="38"/>
      <c r="B73" s="39"/>
      <c r="C73" s="40"/>
    </row>
    <row r="74" spans="1:4" ht="33" customHeight="1" x14ac:dyDescent="0.25">
      <c r="A74" s="41" t="s">
        <v>57</v>
      </c>
      <c r="B74" s="19" t="s">
        <v>3</v>
      </c>
      <c r="C74" s="20" t="s">
        <v>4</v>
      </c>
    </row>
    <row r="75" spans="1:4" ht="33" customHeight="1" x14ac:dyDescent="0.25">
      <c r="A75" s="42" t="s">
        <v>59</v>
      </c>
      <c r="B75" s="5">
        <v>30</v>
      </c>
      <c r="C75" s="30">
        <v>9</v>
      </c>
    </row>
    <row r="76" spans="1:4" ht="33" customHeight="1" x14ac:dyDescent="0.25">
      <c r="A76" s="42" t="s">
        <v>60</v>
      </c>
      <c r="B76" s="5"/>
      <c r="C76" s="30">
        <v>0</v>
      </c>
    </row>
    <row r="77" spans="1:4" ht="33" customHeight="1" x14ac:dyDescent="0.25">
      <c r="A77" s="42" t="s">
        <v>61</v>
      </c>
      <c r="B77" s="5"/>
      <c r="C77" s="30">
        <v>0</v>
      </c>
    </row>
    <row r="78" spans="1:4" ht="33" customHeight="1" x14ac:dyDescent="0.25">
      <c r="A78" s="42" t="s">
        <v>62</v>
      </c>
      <c r="B78" s="5"/>
      <c r="C78" s="30">
        <v>0</v>
      </c>
    </row>
    <row r="79" spans="1:4" ht="33" customHeight="1" x14ac:dyDescent="0.25">
      <c r="A79" s="24" t="s">
        <v>7</v>
      </c>
      <c r="B79" s="5"/>
      <c r="C79" s="22">
        <f>SUM(C75:C78)</f>
        <v>9</v>
      </c>
    </row>
    <row r="80" spans="1:4" s="16" customFormat="1" ht="33" customHeight="1" x14ac:dyDescent="0.2">
      <c r="C80" s="15"/>
      <c r="D80" s="15"/>
    </row>
    <row r="81" spans="1:4" s="16" customFormat="1" ht="33" customHeight="1" x14ac:dyDescent="0.2">
      <c r="A81" s="18" t="s">
        <v>63</v>
      </c>
      <c r="B81" s="19" t="s">
        <v>3</v>
      </c>
      <c r="C81" s="20" t="s">
        <v>4</v>
      </c>
      <c r="D81" s="15"/>
    </row>
    <row r="82" spans="1:4" s="16" customFormat="1" ht="33" customHeight="1" x14ac:dyDescent="0.2">
      <c r="A82" s="37" t="s">
        <v>64</v>
      </c>
      <c r="B82" s="22">
        <v>10</v>
      </c>
      <c r="C82" s="23">
        <v>0</v>
      </c>
      <c r="D82" s="15"/>
    </row>
    <row r="83" spans="1:4" s="16" customFormat="1" ht="33" customHeight="1" x14ac:dyDescent="0.2">
      <c r="A83" s="37" t="s">
        <v>65</v>
      </c>
      <c r="B83" s="22">
        <v>10</v>
      </c>
      <c r="C83" s="23">
        <v>0</v>
      </c>
      <c r="D83" s="15"/>
    </row>
    <row r="84" spans="1:4" s="16" customFormat="1" ht="33" customHeight="1" x14ac:dyDescent="0.2">
      <c r="A84" s="37" t="s">
        <v>66</v>
      </c>
      <c r="B84" s="22">
        <v>55</v>
      </c>
      <c r="C84" s="23">
        <v>60</v>
      </c>
      <c r="D84" s="15"/>
    </row>
    <row r="85" spans="1:4" s="16" customFormat="1" ht="33" customHeight="1" x14ac:dyDescent="0.2">
      <c r="A85" s="37" t="s">
        <v>67</v>
      </c>
      <c r="B85" s="22">
        <v>40</v>
      </c>
      <c r="C85" s="23">
        <v>0</v>
      </c>
      <c r="D85" s="15"/>
    </row>
    <row r="86" spans="1:4" s="16" customFormat="1" ht="33" customHeight="1" x14ac:dyDescent="0.2">
      <c r="A86" s="37" t="s">
        <v>68</v>
      </c>
      <c r="B86" s="22">
        <v>64</v>
      </c>
      <c r="C86" s="23">
        <v>0</v>
      </c>
      <c r="D86" s="15"/>
    </row>
    <row r="87" spans="1:4" s="16" customFormat="1" ht="33" customHeight="1" x14ac:dyDescent="0.2">
      <c r="A87" s="37" t="s">
        <v>69</v>
      </c>
      <c r="B87" s="22">
        <v>44</v>
      </c>
      <c r="C87" s="23">
        <v>64</v>
      </c>
      <c r="D87" s="15"/>
    </row>
    <row r="88" spans="1:4" s="16" customFormat="1" ht="33" customHeight="1" x14ac:dyDescent="0.2">
      <c r="A88" s="37" t="s">
        <v>70</v>
      </c>
      <c r="B88" s="22">
        <v>51</v>
      </c>
      <c r="C88" s="23">
        <v>81</v>
      </c>
      <c r="D88" s="15"/>
    </row>
    <row r="89" spans="1:4" s="16" customFormat="1" ht="33" customHeight="1" x14ac:dyDescent="0.2">
      <c r="A89" s="37" t="s">
        <v>71</v>
      </c>
      <c r="B89" s="22">
        <v>86</v>
      </c>
      <c r="C89" s="23">
        <v>50</v>
      </c>
      <c r="D89" s="15"/>
    </row>
    <row r="90" spans="1:4" s="16" customFormat="1" ht="33" customHeight="1" x14ac:dyDescent="0.2">
      <c r="A90" s="37" t="s">
        <v>72</v>
      </c>
      <c r="B90" s="22">
        <v>10</v>
      </c>
      <c r="C90" s="23">
        <v>0</v>
      </c>
      <c r="D90" s="15"/>
    </row>
    <row r="91" spans="1:4" s="16" customFormat="1" ht="33" customHeight="1" x14ac:dyDescent="0.2">
      <c r="A91" s="37" t="s">
        <v>73</v>
      </c>
      <c r="B91" s="22">
        <v>10</v>
      </c>
      <c r="C91" s="23">
        <v>0</v>
      </c>
      <c r="D91" s="15"/>
    </row>
    <row r="92" spans="1:4" s="16" customFormat="1" ht="33" customHeight="1" x14ac:dyDescent="0.2">
      <c r="A92" s="37" t="s">
        <v>74</v>
      </c>
      <c r="B92" s="22">
        <v>10</v>
      </c>
      <c r="C92" s="23">
        <v>0</v>
      </c>
      <c r="D92" s="15"/>
    </row>
    <row r="93" spans="1:4" s="16" customFormat="1" ht="33" customHeight="1" x14ac:dyDescent="0.2">
      <c r="A93" s="37" t="s">
        <v>75</v>
      </c>
      <c r="B93" s="22">
        <v>111</v>
      </c>
      <c r="C93" s="23">
        <v>109</v>
      </c>
      <c r="D93" s="15"/>
    </row>
    <row r="94" spans="1:4" s="16" customFormat="1" ht="33" customHeight="1" x14ac:dyDescent="0.2">
      <c r="A94" s="37" t="s">
        <v>76</v>
      </c>
      <c r="B94" s="22">
        <v>19</v>
      </c>
      <c r="C94" s="23">
        <v>50</v>
      </c>
      <c r="D94" s="15"/>
    </row>
    <row r="95" spans="1:4" s="16" customFormat="1" ht="33" customHeight="1" x14ac:dyDescent="0.2">
      <c r="A95" s="37" t="s">
        <v>77</v>
      </c>
      <c r="B95" s="22">
        <v>33</v>
      </c>
      <c r="C95" s="23">
        <v>19</v>
      </c>
      <c r="D95" s="15"/>
    </row>
    <row r="96" spans="1:4" s="16" customFormat="1" ht="33" customHeight="1" x14ac:dyDescent="0.2">
      <c r="A96" s="37" t="s">
        <v>78</v>
      </c>
      <c r="B96" s="22">
        <v>39</v>
      </c>
      <c r="C96" s="23">
        <v>119</v>
      </c>
      <c r="D96" s="15"/>
    </row>
    <row r="97" spans="1:4" s="16" customFormat="1" ht="33" customHeight="1" x14ac:dyDescent="0.2">
      <c r="A97" s="37" t="s">
        <v>79</v>
      </c>
      <c r="B97" s="22">
        <v>31</v>
      </c>
      <c r="C97" s="23">
        <v>15</v>
      </c>
      <c r="D97" s="15"/>
    </row>
    <row r="98" spans="1:4" ht="33" customHeight="1" x14ac:dyDescent="0.25">
      <c r="A98" s="37" t="s">
        <v>80</v>
      </c>
      <c r="B98" s="22">
        <v>10</v>
      </c>
      <c r="C98" s="23">
        <v>11</v>
      </c>
    </row>
    <row r="99" spans="1:4" ht="33" customHeight="1" x14ac:dyDescent="0.25">
      <c r="A99" s="21" t="s">
        <v>81</v>
      </c>
      <c r="B99" s="22">
        <v>10</v>
      </c>
      <c r="C99" s="23">
        <v>0</v>
      </c>
    </row>
    <row r="100" spans="1:4" ht="33" customHeight="1" x14ac:dyDescent="0.25">
      <c r="A100" s="37" t="s">
        <v>82</v>
      </c>
      <c r="B100" s="22">
        <v>10</v>
      </c>
      <c r="C100" s="23">
        <v>6</v>
      </c>
    </row>
    <row r="101" spans="1:4" ht="33" customHeight="1" x14ac:dyDescent="0.25">
      <c r="A101" s="37" t="s">
        <v>83</v>
      </c>
      <c r="B101" s="22">
        <v>248</v>
      </c>
      <c r="C101" s="23">
        <v>119</v>
      </c>
    </row>
    <row r="102" spans="1:4" ht="33" customHeight="1" x14ac:dyDescent="0.25">
      <c r="A102" s="37" t="s">
        <v>84</v>
      </c>
      <c r="B102" s="22">
        <v>42</v>
      </c>
      <c r="C102" s="23">
        <v>25</v>
      </c>
    </row>
    <row r="103" spans="1:4" ht="33" customHeight="1" x14ac:dyDescent="0.25">
      <c r="A103" s="37" t="s">
        <v>85</v>
      </c>
      <c r="B103" s="22">
        <v>394</v>
      </c>
      <c r="C103" s="23">
        <v>0</v>
      </c>
    </row>
    <row r="104" spans="1:4" ht="33" customHeight="1" x14ac:dyDescent="0.25">
      <c r="A104" s="37" t="s">
        <v>86</v>
      </c>
      <c r="B104" s="22">
        <v>303</v>
      </c>
      <c r="C104" s="23">
        <v>356</v>
      </c>
    </row>
    <row r="105" spans="1:4" ht="33" customHeight="1" x14ac:dyDescent="0.25">
      <c r="A105" s="37" t="s">
        <v>87</v>
      </c>
      <c r="B105" s="22">
        <v>10</v>
      </c>
      <c r="C105" s="23">
        <v>0</v>
      </c>
    </row>
    <row r="106" spans="1:4" ht="33" customHeight="1" x14ac:dyDescent="0.25">
      <c r="A106" s="37" t="s">
        <v>88</v>
      </c>
      <c r="B106" s="22">
        <v>10</v>
      </c>
      <c r="C106" s="23">
        <v>0</v>
      </c>
    </row>
    <row r="107" spans="1:4" ht="33" customHeight="1" x14ac:dyDescent="0.25">
      <c r="A107" s="43" t="s">
        <v>7</v>
      </c>
      <c r="B107" s="22">
        <v>1660</v>
      </c>
      <c r="C107" s="35">
        <v>1084</v>
      </c>
    </row>
    <row r="108" spans="1:4" ht="33" customHeight="1" x14ac:dyDescent="0.25">
      <c r="A108" s="44" t="s">
        <v>89</v>
      </c>
      <c r="B108" s="5" t="s">
        <v>90</v>
      </c>
      <c r="C108" s="26">
        <v>7063</v>
      </c>
    </row>
    <row r="109" spans="1:4" ht="33" customHeight="1" x14ac:dyDescent="0.25">
      <c r="A109" s="44" t="s">
        <v>91</v>
      </c>
      <c r="B109" s="5"/>
      <c r="C109" s="26">
        <v>138</v>
      </c>
    </row>
    <row r="110" spans="1:4" ht="33" customHeight="1" x14ac:dyDescent="0.25">
      <c r="A110" s="37" t="s">
        <v>92</v>
      </c>
      <c r="B110" s="5"/>
      <c r="C110" s="23">
        <v>164</v>
      </c>
    </row>
    <row r="111" spans="1:4" ht="33" customHeight="1" x14ac:dyDescent="0.25">
      <c r="A111" s="43" t="s">
        <v>7</v>
      </c>
      <c r="B111" s="22">
        <f>SUM(B82:B106)</f>
        <v>1660</v>
      </c>
      <c r="C111" s="22">
        <v>8449</v>
      </c>
    </row>
    <row r="112" spans="1:4" ht="33" customHeight="1" x14ac:dyDescent="0.25">
      <c r="A112" s="45"/>
      <c r="B112" s="34"/>
      <c r="C112" s="34"/>
    </row>
    <row r="113" spans="1:4" s="16" customFormat="1" ht="33" customHeight="1" x14ac:dyDescent="0.2">
      <c r="A113" s="46" t="s">
        <v>93</v>
      </c>
      <c r="B113" s="46" t="s">
        <v>3</v>
      </c>
      <c r="C113" s="47" t="s">
        <v>4</v>
      </c>
      <c r="D113" s="15"/>
    </row>
    <row r="114" spans="1:4" s="16" customFormat="1" ht="33" customHeight="1" x14ac:dyDescent="0.2">
      <c r="A114" s="42" t="s">
        <v>94</v>
      </c>
      <c r="B114" s="4" t="s">
        <v>95</v>
      </c>
      <c r="C114" s="23">
        <v>129</v>
      </c>
      <c r="D114" s="15"/>
    </row>
    <row r="115" spans="1:4" s="16" customFormat="1" ht="33" customHeight="1" x14ac:dyDescent="0.2">
      <c r="A115" s="42" t="s">
        <v>96</v>
      </c>
      <c r="B115" s="4"/>
      <c r="C115" s="23">
        <v>129</v>
      </c>
      <c r="D115" s="15"/>
    </row>
    <row r="116" spans="1:4" s="16" customFormat="1" ht="33" customHeight="1" x14ac:dyDescent="0.2">
      <c r="A116" s="42" t="s">
        <v>97</v>
      </c>
      <c r="B116" s="4"/>
      <c r="C116" s="23">
        <v>129</v>
      </c>
      <c r="D116" s="15"/>
    </row>
    <row r="117" spans="1:4" s="16" customFormat="1" ht="33" customHeight="1" x14ac:dyDescent="0.2">
      <c r="A117" s="42" t="s">
        <v>98</v>
      </c>
      <c r="B117" s="4"/>
      <c r="C117" s="23">
        <v>129</v>
      </c>
      <c r="D117" s="15"/>
    </row>
    <row r="118" spans="1:4" s="16" customFormat="1" ht="33" customHeight="1" x14ac:dyDescent="0.2">
      <c r="A118" s="42" t="s">
        <v>99</v>
      </c>
      <c r="B118" s="4"/>
      <c r="C118" s="23">
        <v>129</v>
      </c>
      <c r="D118" s="15"/>
    </row>
    <row r="119" spans="1:4" s="16" customFormat="1" ht="33" customHeight="1" x14ac:dyDescent="0.2">
      <c r="A119" s="42" t="s">
        <v>100</v>
      </c>
      <c r="B119" s="4"/>
      <c r="C119" s="23">
        <v>129</v>
      </c>
      <c r="D119" s="15"/>
    </row>
    <row r="120" spans="1:4" s="16" customFormat="1" ht="33" customHeight="1" x14ac:dyDescent="0.2">
      <c r="A120" s="24" t="s">
        <v>101</v>
      </c>
      <c r="B120" s="4"/>
      <c r="C120" s="35">
        <v>774</v>
      </c>
      <c r="D120" s="15"/>
    </row>
    <row r="121" spans="1:4" s="16" customFormat="1" ht="33" customHeight="1" x14ac:dyDescent="0.2">
      <c r="A121" s="24" t="s">
        <v>102</v>
      </c>
      <c r="B121" s="4"/>
      <c r="C121" s="22">
        <v>135</v>
      </c>
      <c r="D121" s="15"/>
    </row>
    <row r="122" spans="1:4" s="16" customFormat="1" ht="33" customHeight="1" x14ac:dyDescent="0.2">
      <c r="A122" s="15"/>
      <c r="B122" s="38"/>
      <c r="C122" s="31"/>
      <c r="D122" s="15"/>
    </row>
    <row r="123" spans="1:4" s="16" customFormat="1" ht="33" customHeight="1" x14ac:dyDescent="0.2">
      <c r="A123" s="12" t="s">
        <v>103</v>
      </c>
      <c r="B123" s="3" t="s">
        <v>3</v>
      </c>
      <c r="C123" s="2" t="s">
        <v>104</v>
      </c>
      <c r="D123" s="2"/>
    </row>
    <row r="124" spans="1:4" s="16" customFormat="1" ht="33" customHeight="1" x14ac:dyDescent="0.2">
      <c r="A124" s="12"/>
      <c r="B124" s="3"/>
      <c r="C124" s="20" t="s">
        <v>105</v>
      </c>
      <c r="D124" s="20" t="s">
        <v>106</v>
      </c>
    </row>
    <row r="125" spans="1:4" s="16" customFormat="1" ht="33" customHeight="1" x14ac:dyDescent="0.2">
      <c r="A125" s="37" t="s">
        <v>64</v>
      </c>
      <c r="B125" s="8" t="s">
        <v>16</v>
      </c>
      <c r="C125" s="30">
        <v>0</v>
      </c>
      <c r="D125" s="37">
        <v>0</v>
      </c>
    </row>
    <row r="126" spans="1:4" s="16" customFormat="1" ht="33" customHeight="1" x14ac:dyDescent="0.2">
      <c r="A126" s="37" t="s">
        <v>65</v>
      </c>
      <c r="B126" s="8"/>
      <c r="C126" s="30">
        <v>0</v>
      </c>
      <c r="D126" s="37">
        <v>0</v>
      </c>
    </row>
    <row r="127" spans="1:4" ht="33" customHeight="1" x14ac:dyDescent="0.25">
      <c r="A127" s="37" t="s">
        <v>66</v>
      </c>
      <c r="B127" s="8"/>
      <c r="C127" s="30">
        <v>65</v>
      </c>
      <c r="D127" s="37">
        <v>95</v>
      </c>
    </row>
    <row r="128" spans="1:4" ht="33" customHeight="1" x14ac:dyDescent="0.25">
      <c r="A128" s="37" t="s">
        <v>67</v>
      </c>
      <c r="B128" s="8"/>
      <c r="C128" s="30">
        <v>0</v>
      </c>
      <c r="D128" s="37">
        <v>0</v>
      </c>
    </row>
    <row r="129" spans="1:4" ht="33" customHeight="1" x14ac:dyDescent="0.25">
      <c r="A129" s="37" t="s">
        <v>68</v>
      </c>
      <c r="B129" s="8"/>
      <c r="C129" s="30">
        <v>0</v>
      </c>
      <c r="D129" s="37">
        <v>0</v>
      </c>
    </row>
    <row r="130" spans="1:4" ht="33" customHeight="1" x14ac:dyDescent="0.25">
      <c r="A130" s="37" t="s">
        <v>69</v>
      </c>
      <c r="B130" s="8"/>
      <c r="C130" s="30">
        <v>42</v>
      </c>
      <c r="D130" s="37">
        <v>33</v>
      </c>
    </row>
    <row r="131" spans="1:4" ht="33" customHeight="1" x14ac:dyDescent="0.25">
      <c r="A131" s="37" t="s">
        <v>70</v>
      </c>
      <c r="B131" s="8"/>
      <c r="C131" s="30">
        <v>30</v>
      </c>
      <c r="D131" s="37">
        <v>105</v>
      </c>
    </row>
    <row r="132" spans="1:4" ht="33" customHeight="1" x14ac:dyDescent="0.25">
      <c r="A132" s="37" t="s">
        <v>71</v>
      </c>
      <c r="B132" s="8"/>
      <c r="C132" s="30">
        <v>150</v>
      </c>
      <c r="D132" s="37">
        <v>150</v>
      </c>
    </row>
    <row r="133" spans="1:4" ht="33" customHeight="1" x14ac:dyDescent="0.25">
      <c r="A133" s="37" t="s">
        <v>72</v>
      </c>
      <c r="B133" s="8"/>
      <c r="C133" s="30">
        <v>0</v>
      </c>
      <c r="D133" s="37">
        <v>0</v>
      </c>
    </row>
    <row r="134" spans="1:4" ht="33" customHeight="1" x14ac:dyDescent="0.25">
      <c r="A134" s="37" t="s">
        <v>73</v>
      </c>
      <c r="B134" s="8"/>
      <c r="C134" s="30">
        <v>0</v>
      </c>
      <c r="D134" s="37">
        <v>0</v>
      </c>
    </row>
    <row r="135" spans="1:4" ht="33" customHeight="1" x14ac:dyDescent="0.25">
      <c r="A135" s="37" t="s">
        <v>74</v>
      </c>
      <c r="B135" s="8"/>
      <c r="C135" s="30">
        <v>0</v>
      </c>
      <c r="D135" s="37">
        <v>0</v>
      </c>
    </row>
    <row r="136" spans="1:4" ht="33" customHeight="1" x14ac:dyDescent="0.25">
      <c r="A136" s="37" t="s">
        <v>75</v>
      </c>
      <c r="B136" s="8"/>
      <c r="C136" s="30">
        <v>125</v>
      </c>
      <c r="D136" s="37">
        <v>155</v>
      </c>
    </row>
    <row r="137" spans="1:4" s="16" customFormat="1" ht="33" customHeight="1" x14ac:dyDescent="0.2">
      <c r="A137" s="37" t="s">
        <v>76</v>
      </c>
      <c r="B137" s="8"/>
      <c r="C137" s="30">
        <v>100</v>
      </c>
      <c r="D137" s="37">
        <v>100</v>
      </c>
    </row>
    <row r="138" spans="1:4" ht="33" customHeight="1" x14ac:dyDescent="0.25">
      <c r="A138" s="37" t="s">
        <v>77</v>
      </c>
      <c r="B138" s="8"/>
      <c r="C138" s="30">
        <v>12</v>
      </c>
      <c r="D138" s="37">
        <v>60</v>
      </c>
    </row>
    <row r="139" spans="1:4" s="16" customFormat="1" ht="33" customHeight="1" x14ac:dyDescent="0.2">
      <c r="A139" s="37" t="s">
        <v>78</v>
      </c>
      <c r="B139" s="8"/>
      <c r="C139" s="30">
        <v>225</v>
      </c>
      <c r="D139" s="37">
        <v>225</v>
      </c>
    </row>
    <row r="140" spans="1:4" s="16" customFormat="1" ht="33" customHeight="1" x14ac:dyDescent="0.2">
      <c r="A140" s="37" t="s">
        <v>79</v>
      </c>
      <c r="B140" s="8"/>
      <c r="C140" s="30">
        <v>12</v>
      </c>
      <c r="D140" s="37">
        <v>24</v>
      </c>
    </row>
    <row r="141" spans="1:4" s="16" customFormat="1" ht="33" customHeight="1" x14ac:dyDescent="0.2">
      <c r="A141" s="37" t="s">
        <v>80</v>
      </c>
      <c r="B141" s="8"/>
      <c r="C141" s="30">
        <v>65</v>
      </c>
      <c r="D141" s="37">
        <v>15</v>
      </c>
    </row>
    <row r="142" spans="1:4" ht="33" customHeight="1" x14ac:dyDescent="0.25">
      <c r="A142" s="21" t="s">
        <v>81</v>
      </c>
      <c r="B142" s="8"/>
      <c r="C142" s="30">
        <v>2</v>
      </c>
      <c r="D142" s="37">
        <v>4</v>
      </c>
    </row>
    <row r="143" spans="1:4" s="16" customFormat="1" ht="33" customHeight="1" x14ac:dyDescent="0.2">
      <c r="A143" s="37" t="s">
        <v>82</v>
      </c>
      <c r="B143" s="8"/>
      <c r="C143" s="30">
        <v>18</v>
      </c>
      <c r="D143" s="37">
        <v>6</v>
      </c>
    </row>
    <row r="144" spans="1:4" s="16" customFormat="1" ht="33" customHeight="1" x14ac:dyDescent="0.2">
      <c r="A144" s="37" t="s">
        <v>107</v>
      </c>
      <c r="B144" s="8"/>
      <c r="C144" s="30">
        <v>300</v>
      </c>
      <c r="D144" s="37">
        <v>150</v>
      </c>
    </row>
    <row r="145" spans="1:4" s="16" customFormat="1" ht="33" customHeight="1" x14ac:dyDescent="0.2">
      <c r="A145" s="37" t="s">
        <v>84</v>
      </c>
      <c r="B145" s="8"/>
      <c r="C145" s="30">
        <v>40</v>
      </c>
      <c r="D145" s="37">
        <v>40</v>
      </c>
    </row>
    <row r="146" spans="1:4" s="16" customFormat="1" ht="33" customHeight="1" x14ac:dyDescent="0.2">
      <c r="A146" s="37" t="s">
        <v>85</v>
      </c>
      <c r="B146" s="8"/>
      <c r="C146" s="30">
        <v>0</v>
      </c>
      <c r="D146" s="37">
        <v>0</v>
      </c>
    </row>
    <row r="147" spans="1:4" s="16" customFormat="1" ht="33" customHeight="1" x14ac:dyDescent="0.2">
      <c r="A147" s="37" t="s">
        <v>86</v>
      </c>
      <c r="B147" s="8"/>
      <c r="C147" s="30">
        <v>440</v>
      </c>
      <c r="D147" s="37">
        <v>420</v>
      </c>
    </row>
    <row r="148" spans="1:4" s="16" customFormat="1" ht="33" customHeight="1" x14ac:dyDescent="0.2">
      <c r="A148" s="37" t="s">
        <v>87</v>
      </c>
      <c r="B148" s="8"/>
      <c r="C148" s="48">
        <v>0</v>
      </c>
      <c r="D148" s="37">
        <v>0</v>
      </c>
    </row>
    <row r="149" spans="1:4" s="50" customFormat="1" ht="33" customHeight="1" x14ac:dyDescent="0.2">
      <c r="A149" s="37" t="s">
        <v>108</v>
      </c>
      <c r="B149" s="8"/>
      <c r="C149" s="48">
        <v>0</v>
      </c>
      <c r="D149" s="49">
        <v>0</v>
      </c>
    </row>
    <row r="150" spans="1:4" s="16" customFormat="1" ht="33" customHeight="1" x14ac:dyDescent="0.2">
      <c r="A150" s="15"/>
      <c r="B150" s="51"/>
      <c r="C150" s="51"/>
      <c r="D150" s="15"/>
    </row>
    <row r="151" spans="1:4" ht="33" customHeight="1" x14ac:dyDescent="0.25">
      <c r="A151" s="25" t="s">
        <v>109</v>
      </c>
      <c r="B151" s="19" t="s">
        <v>3</v>
      </c>
      <c r="C151" s="20" t="s">
        <v>4</v>
      </c>
    </row>
    <row r="152" spans="1:4" ht="33" customHeight="1" x14ac:dyDescent="0.25">
      <c r="A152" s="37" t="s">
        <v>9</v>
      </c>
      <c r="B152" s="22">
        <v>240</v>
      </c>
      <c r="C152" s="37">
        <v>0</v>
      </c>
    </row>
    <row r="153" spans="1:4" ht="33" customHeight="1" x14ac:dyDescent="0.25">
      <c r="A153" s="37" t="s">
        <v>110</v>
      </c>
      <c r="B153" s="22">
        <v>360</v>
      </c>
      <c r="C153" s="37">
        <v>0</v>
      </c>
    </row>
    <row r="154" spans="1:4" ht="33" customHeight="1" x14ac:dyDescent="0.25">
      <c r="A154" s="43" t="s">
        <v>7</v>
      </c>
      <c r="B154" s="22">
        <f>SUM(B152:B153)</f>
        <v>600</v>
      </c>
      <c r="C154" s="22">
        <f>SUM(C152:C153)</f>
        <v>0</v>
      </c>
    </row>
    <row r="155" spans="1:4" ht="33" customHeight="1" x14ac:dyDescent="0.25"/>
    <row r="156" spans="1:4" ht="33" customHeight="1" x14ac:dyDescent="0.25">
      <c r="A156" s="25" t="s">
        <v>111</v>
      </c>
      <c r="B156" s="19" t="s">
        <v>3</v>
      </c>
      <c r="C156" s="20" t="s">
        <v>4</v>
      </c>
    </row>
    <row r="157" spans="1:4" ht="33" customHeight="1" x14ac:dyDescent="0.25">
      <c r="A157" s="37" t="s">
        <v>112</v>
      </c>
      <c r="B157" s="22">
        <v>110</v>
      </c>
      <c r="C157" s="37">
        <v>0</v>
      </c>
    </row>
    <row r="158" spans="1:4" ht="33" customHeight="1" x14ac:dyDescent="0.25">
      <c r="A158" s="37" t="s">
        <v>113</v>
      </c>
      <c r="B158" s="22">
        <v>90</v>
      </c>
      <c r="C158" s="37">
        <v>0</v>
      </c>
    </row>
    <row r="159" spans="1:4" ht="33" customHeight="1" x14ac:dyDescent="0.25">
      <c r="A159" s="37" t="s">
        <v>114</v>
      </c>
      <c r="B159" s="22">
        <v>60</v>
      </c>
      <c r="C159" s="37">
        <v>0</v>
      </c>
    </row>
    <row r="160" spans="1:4" ht="33" customHeight="1" x14ac:dyDescent="0.25">
      <c r="A160" s="37" t="s">
        <v>115</v>
      </c>
      <c r="B160" s="22">
        <v>90</v>
      </c>
      <c r="C160" s="37">
        <v>0</v>
      </c>
    </row>
    <row r="161" spans="1:3" ht="33" customHeight="1" x14ac:dyDescent="0.25">
      <c r="A161" s="43" t="s">
        <v>7</v>
      </c>
      <c r="B161" s="22">
        <f>SUM(B157:B160)</f>
        <v>350</v>
      </c>
      <c r="C161" s="22">
        <f>IF(C157="","",SUM(C157:C160))</f>
        <v>0</v>
      </c>
    </row>
    <row r="162" spans="1:3" ht="33" customHeight="1" x14ac:dyDescent="0.25"/>
    <row r="163" spans="1:3" ht="33" customHeight="1" x14ac:dyDescent="0.25">
      <c r="A163" s="25" t="s">
        <v>116</v>
      </c>
      <c r="B163" s="19" t="s">
        <v>3</v>
      </c>
      <c r="C163" s="20" t="s">
        <v>4</v>
      </c>
    </row>
    <row r="164" spans="1:3" ht="48" customHeight="1" x14ac:dyDescent="0.25">
      <c r="A164" s="21" t="s">
        <v>117</v>
      </c>
      <c r="B164" s="22">
        <v>936</v>
      </c>
      <c r="C164" s="37">
        <v>0</v>
      </c>
    </row>
    <row r="165" spans="1:3" ht="67.5" customHeight="1" x14ac:dyDescent="0.25">
      <c r="A165" s="21" t="s">
        <v>118</v>
      </c>
      <c r="B165" s="27" t="s">
        <v>119</v>
      </c>
      <c r="C165" s="37">
        <v>0</v>
      </c>
    </row>
    <row r="166" spans="1:3" ht="33" customHeight="1" x14ac:dyDescent="0.25">
      <c r="A166" s="43" t="s">
        <v>7</v>
      </c>
      <c r="B166" s="22">
        <f>SUM(B164:B165)</f>
        <v>936</v>
      </c>
      <c r="C166" s="22">
        <f>IF(C164="","",SUM(C164:C165))</f>
        <v>0</v>
      </c>
    </row>
    <row r="167" spans="1:3" ht="33" customHeight="1" x14ac:dyDescent="0.25">
      <c r="A167" s="1"/>
      <c r="B167" s="1"/>
      <c r="C167" s="1"/>
    </row>
    <row r="168" spans="1:3" ht="33" customHeight="1" x14ac:dyDescent="0.25">
      <c r="A168" s="25" t="s">
        <v>120</v>
      </c>
      <c r="B168" s="19" t="s">
        <v>3</v>
      </c>
      <c r="C168" s="20" t="s">
        <v>4</v>
      </c>
    </row>
    <row r="169" spans="1:3" ht="33" customHeight="1" x14ac:dyDescent="0.25">
      <c r="A169" s="21" t="s">
        <v>121</v>
      </c>
      <c r="B169" s="22">
        <v>12000</v>
      </c>
      <c r="C169" s="37">
        <v>0</v>
      </c>
    </row>
    <row r="170" spans="1:3" ht="33" customHeight="1" x14ac:dyDescent="0.25">
      <c r="A170" s="21" t="s">
        <v>122</v>
      </c>
      <c r="B170" s="22">
        <v>12000</v>
      </c>
      <c r="C170" s="37">
        <v>0</v>
      </c>
    </row>
    <row r="171" spans="1:3" ht="33" customHeight="1" x14ac:dyDescent="0.25">
      <c r="A171" s="21" t="s">
        <v>123</v>
      </c>
      <c r="B171" s="22">
        <v>24000</v>
      </c>
      <c r="C171" s="22">
        <f>IF(C170="","",SUM(C170))</f>
        <v>0</v>
      </c>
    </row>
    <row r="172" spans="1:3" ht="75" customHeight="1" x14ac:dyDescent="0.25">
      <c r="A172" s="52" t="s">
        <v>124</v>
      </c>
      <c r="B172" s="52"/>
      <c r="C172" s="52"/>
    </row>
    <row r="1048576" ht="12.75" customHeight="1" x14ac:dyDescent="0.25"/>
  </sheetData>
  <mergeCells count="19">
    <mergeCell ref="C123:D123"/>
    <mergeCell ref="B125:B149"/>
    <mergeCell ref="A167:C167"/>
    <mergeCell ref="A172:C172"/>
    <mergeCell ref="B75:B79"/>
    <mergeCell ref="B108:B110"/>
    <mergeCell ref="B114:B121"/>
    <mergeCell ref="A123:A124"/>
    <mergeCell ref="B123:B124"/>
    <mergeCell ref="A15:C15"/>
    <mergeCell ref="C17:C19"/>
    <mergeCell ref="B25:B47"/>
    <mergeCell ref="B50:B58"/>
    <mergeCell ref="B61:B69"/>
    <mergeCell ref="A1:C1"/>
    <mergeCell ref="A2:C2"/>
    <mergeCell ref="A3:C3"/>
    <mergeCell ref="A9:C9"/>
    <mergeCell ref="C11:C13"/>
  </mergeCells>
  <pageMargins left="0.78749999999999998" right="0.78749999999999998" top="1.05277777777778" bottom="1.05277777777778" header="0.78749999999999998" footer="0.78749999999999998"/>
  <pageSetup paperSize="9" scale="27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2" manualBreakCount="2">
    <brk id="70" max="16383" man="1"/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ED74-426C-4DBA-856E-AB4E52F50BEF}">
  <dimension ref="A5:F31"/>
  <sheetViews>
    <sheetView tabSelected="1" workbookViewId="0">
      <selection activeCell="F7" sqref="F7"/>
    </sheetView>
  </sheetViews>
  <sheetFormatPr defaultRowHeight="15" x14ac:dyDescent="0.25"/>
  <cols>
    <col min="1" max="1" width="86.7109375" style="80" customWidth="1"/>
    <col min="2" max="2" width="24.42578125" style="80" customWidth="1"/>
    <col min="3" max="3" width="26.5703125" style="80" customWidth="1"/>
  </cols>
  <sheetData>
    <row r="5" spans="1:6" x14ac:dyDescent="0.25">
      <c r="A5" s="79"/>
      <c r="B5" s="79"/>
      <c r="C5" s="79"/>
    </row>
    <row r="6" spans="1:6" ht="15.75" x14ac:dyDescent="0.25">
      <c r="A6" s="53" t="s">
        <v>0</v>
      </c>
      <c r="B6" s="53"/>
      <c r="C6" s="53"/>
    </row>
    <row r="7" spans="1:6" ht="15.75" x14ac:dyDescent="0.25">
      <c r="A7" s="54" t="s">
        <v>125</v>
      </c>
      <c r="B7" s="54"/>
      <c r="C7" s="54"/>
      <c r="F7" s="85"/>
    </row>
    <row r="8" spans="1:6" ht="16.5" thickBot="1" x14ac:dyDescent="0.3">
      <c r="A8" s="55" t="s">
        <v>126</v>
      </c>
      <c r="B8" s="55" t="s">
        <v>127</v>
      </c>
      <c r="C8" s="56" t="s">
        <v>128</v>
      </c>
    </row>
    <row r="9" spans="1:6" ht="16.5" thickBot="1" x14ac:dyDescent="0.3">
      <c r="A9" s="57" t="s">
        <v>129</v>
      </c>
      <c r="B9" s="58">
        <v>1</v>
      </c>
      <c r="C9" s="59">
        <v>1.837</v>
      </c>
    </row>
    <row r="10" spans="1:6" ht="16.5" thickBot="1" x14ac:dyDescent="0.3">
      <c r="A10" s="60" t="s">
        <v>130</v>
      </c>
      <c r="B10" s="58"/>
      <c r="C10" s="27">
        <v>8165</v>
      </c>
    </row>
    <row r="11" spans="1:6" ht="16.5" thickBot="1" x14ac:dyDescent="0.3">
      <c r="A11" s="61" t="s">
        <v>131</v>
      </c>
      <c r="B11" s="58"/>
      <c r="C11" s="27">
        <v>4444</v>
      </c>
    </row>
    <row r="12" spans="1:6" ht="16.5" thickBot="1" x14ac:dyDescent="0.3">
      <c r="A12" s="57" t="s">
        <v>132</v>
      </c>
      <c r="B12" s="58">
        <v>1</v>
      </c>
      <c r="C12" s="59">
        <v>1.9019999999999999</v>
      </c>
    </row>
    <row r="13" spans="1:6" ht="16.5" thickBot="1" x14ac:dyDescent="0.3">
      <c r="A13" s="60" t="s">
        <v>133</v>
      </c>
      <c r="B13" s="58"/>
      <c r="C13" s="27">
        <v>3208</v>
      </c>
    </row>
    <row r="14" spans="1:6" ht="16.5" thickBot="1" x14ac:dyDescent="0.3">
      <c r="A14" s="61" t="s">
        <v>134</v>
      </c>
      <c r="B14" s="58"/>
      <c r="C14" s="27">
        <v>1660</v>
      </c>
    </row>
    <row r="15" spans="1:6" ht="16.5" thickBot="1" x14ac:dyDescent="0.3">
      <c r="A15" s="57" t="s">
        <v>135</v>
      </c>
      <c r="B15" s="62" t="s">
        <v>136</v>
      </c>
      <c r="C15" s="63">
        <v>0.98799999999999999</v>
      </c>
    </row>
    <row r="16" spans="1:6" ht="15.75" thickBot="1" x14ac:dyDescent="0.3">
      <c r="A16" s="60" t="s">
        <v>137</v>
      </c>
      <c r="B16" s="62"/>
      <c r="C16" s="23">
        <v>908</v>
      </c>
    </row>
    <row r="17" spans="1:3" ht="15.75" thickBot="1" x14ac:dyDescent="0.3">
      <c r="A17" s="61" t="s">
        <v>138</v>
      </c>
      <c r="B17" s="62"/>
      <c r="C17" s="64">
        <v>919</v>
      </c>
    </row>
    <row r="18" spans="1:3" ht="48" thickBot="1" x14ac:dyDescent="0.3">
      <c r="A18" s="65" t="s">
        <v>139</v>
      </c>
      <c r="B18" s="66" t="s">
        <v>140</v>
      </c>
      <c r="C18" s="67">
        <v>0.96130000000000004</v>
      </c>
    </row>
    <row r="19" spans="1:3" ht="30.75" thickBot="1" x14ac:dyDescent="0.3">
      <c r="A19" s="68" t="s">
        <v>141</v>
      </c>
      <c r="B19" s="66"/>
      <c r="C19" s="69">
        <v>174</v>
      </c>
    </row>
    <row r="20" spans="1:3" ht="16.5" thickBot="1" x14ac:dyDescent="0.3">
      <c r="A20" s="70" t="s">
        <v>142</v>
      </c>
      <c r="B20" s="66"/>
      <c r="C20" s="71">
        <v>181</v>
      </c>
    </row>
    <row r="21" spans="1:3" ht="48" thickBot="1" x14ac:dyDescent="0.3">
      <c r="A21" s="57" t="s">
        <v>143</v>
      </c>
      <c r="B21" s="62" t="s">
        <v>144</v>
      </c>
      <c r="C21" s="72">
        <v>6.2E-2</v>
      </c>
    </row>
    <row r="22" spans="1:3" ht="15.75" thickBot="1" x14ac:dyDescent="0.3">
      <c r="A22" s="60" t="s">
        <v>145</v>
      </c>
      <c r="B22" s="62"/>
      <c r="C22" s="73">
        <v>252</v>
      </c>
    </row>
    <row r="23" spans="1:3" ht="30.75" thickBot="1" x14ac:dyDescent="0.3">
      <c r="A23" s="60" t="s">
        <v>146</v>
      </c>
      <c r="B23" s="62"/>
      <c r="C23" s="74">
        <v>4015</v>
      </c>
    </row>
    <row r="24" spans="1:3" ht="16.5" thickBot="1" x14ac:dyDescent="0.3">
      <c r="A24" s="57" t="s">
        <v>147</v>
      </c>
      <c r="B24" s="75" t="s">
        <v>148</v>
      </c>
      <c r="C24" s="72">
        <v>3.2000000000000002E-3</v>
      </c>
    </row>
    <row r="25" spans="1:3" ht="31.5" thickBot="1" x14ac:dyDescent="0.3">
      <c r="A25" s="76" t="s">
        <v>149</v>
      </c>
      <c r="B25" s="75"/>
      <c r="C25" s="77">
        <v>216.97</v>
      </c>
    </row>
    <row r="26" spans="1:3" ht="16.5" thickBot="1" x14ac:dyDescent="0.3">
      <c r="A26" s="78" t="s">
        <v>150</v>
      </c>
      <c r="B26" s="75"/>
      <c r="C26" s="64">
        <v>66767</v>
      </c>
    </row>
    <row r="28" spans="1:3" ht="20.25" x14ac:dyDescent="0.25">
      <c r="A28" s="81" t="s">
        <v>151</v>
      </c>
      <c r="B28" s="81"/>
      <c r="C28" s="81"/>
    </row>
    <row r="29" spans="1:3" ht="15.75" x14ac:dyDescent="0.25">
      <c r="A29" s="82" t="s">
        <v>152</v>
      </c>
      <c r="B29" s="83" t="s">
        <v>3</v>
      </c>
      <c r="C29" s="84" t="s">
        <v>153</v>
      </c>
    </row>
    <row r="30" spans="1:3" ht="45" x14ac:dyDescent="0.25">
      <c r="A30" s="82"/>
      <c r="B30" s="21" t="s">
        <v>154</v>
      </c>
      <c r="C30" s="22">
        <v>100</v>
      </c>
    </row>
    <row r="31" spans="1:3" ht="15.75" x14ac:dyDescent="0.25">
      <c r="A31" s="50"/>
      <c r="B31" s="50"/>
      <c r="C31" s="50"/>
    </row>
  </sheetData>
  <mergeCells count="11">
    <mergeCell ref="A28:C28"/>
    <mergeCell ref="A29:A30"/>
    <mergeCell ref="A7:C7"/>
    <mergeCell ref="B9:B11"/>
    <mergeCell ref="B12:B14"/>
    <mergeCell ref="B15:B17"/>
    <mergeCell ref="B18:B20"/>
    <mergeCell ref="B21:B23"/>
    <mergeCell ref="B24:B26"/>
    <mergeCell ref="A5:C5"/>
    <mergeCell ref="A6:C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Produção 2025</vt:lpstr>
      <vt:lpstr>Desempenho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dos Santos Silva</dc:creator>
  <dc:description/>
  <cp:lastModifiedBy>Setorial</cp:lastModifiedBy>
  <cp:revision>61</cp:revision>
  <cp:lastPrinted>2022-11-25T12:04:36Z</cp:lastPrinted>
  <dcterms:created xsi:type="dcterms:W3CDTF">2016-06-10T15:45:00Z</dcterms:created>
  <dcterms:modified xsi:type="dcterms:W3CDTF">2025-06-23T18:27:26Z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ED6D22DAC55C4C5EB519A16BC7460A74</vt:lpwstr>
  </property>
  <property fmtid="{D5CDD505-2E9C-101B-9397-08002B2CF9AE}" pid="4" name="KSOProductBuildVer">
    <vt:lpwstr>1046-12.2.0.13306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