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Avaliação, Controle e Monitoramento da Parceria\HDS\"/>
    </mc:Choice>
  </mc:AlternateContent>
  <xr:revisionPtr revIDLastSave="0" documentId="13_ncr:1_{BA783351-D96A-4BD2-8390-FCADC07A30E6}" xr6:coauthVersionLast="47" xr6:coauthVersionMax="47" xr10:uidLastSave="{00000000-0000-0000-0000-000000000000}"/>
  <bookViews>
    <workbookView xWindow="-19320" yWindow="-120" windowWidth="19440" windowHeight="14880" tabRatio="500" xr2:uid="{00000000-000D-0000-FFFF-FFFF00000000}"/>
  </bookViews>
  <sheets>
    <sheet name="Indicad. Produção" sheetId="4" r:id="rId1"/>
    <sheet name="Indicad. Desemp" sheetId="13" r:id="rId2"/>
  </sheets>
  <definedNames>
    <definedName name="_xlnm.Print_Area" localSheetId="1">'Indicad. Desemp'!$A$1:$C$65</definedName>
    <definedName name="_xlnm.Print_Area" localSheetId="0">'Indicad. Produção'!$B$1:$E$118</definedName>
    <definedName name="_xlnm.Print_Titles" localSheetId="1">'Indicad. Desemp'!$1:$3</definedName>
    <definedName name="_xlnm.Print_Titles" localSheetId="0">'Indicad. Produção'!$1:$4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4" l="1"/>
  <c r="C41" i="13" l="1"/>
  <c r="C5" i="13" l="1"/>
  <c r="D20" i="4" l="1"/>
  <c r="D90" i="4" l="1"/>
  <c r="C32" i="4"/>
  <c r="D32" i="4"/>
  <c r="D78" i="4" l="1"/>
  <c r="C20" i="4"/>
  <c r="D10" i="4"/>
  <c r="C10" i="4"/>
  <c r="C33" i="13"/>
  <c r="C37" i="13"/>
  <c r="C29" i="13"/>
  <c r="C47" i="13"/>
  <c r="D54" i="4"/>
  <c r="C13" i="13"/>
  <c r="D66" i="4"/>
  <c r="C25" i="13"/>
  <c r="C21" i="13"/>
  <c r="C17" i="13"/>
  <c r="C66" i="4"/>
  <c r="C54" i="4"/>
</calcChain>
</file>

<file path=xl/sharedStrings.xml><?xml version="1.0" encoding="utf-8"?>
<sst xmlns="http://schemas.openxmlformats.org/spreadsheetml/2006/main" count="183" uniqueCount="125">
  <si>
    <t>Meta</t>
  </si>
  <si>
    <t>Atendimentos Ambulatoriais</t>
  </si>
  <si>
    <t>Consultas Médicas na Atenção Especializada</t>
  </si>
  <si>
    <t>Terapias Especializadas</t>
  </si>
  <si>
    <t>Sessões Especializadas</t>
  </si>
  <si>
    <t>Eletrocardiograma</t>
  </si>
  <si>
    <t>Assistência Integral aos Pacientes/Moradores - Diárias</t>
  </si>
  <si>
    <t>Consulta Médica na Atenção Especializada</t>
  </si>
  <si>
    <t>Consulta Multiprofissional na Atenção Especializada</t>
  </si>
  <si>
    <t xml:space="preserve">NPMC </t>
  </si>
  <si>
    <t>Angiologia e Cirurgia Vascular</t>
  </si>
  <si>
    <t>Cardiologia</t>
  </si>
  <si>
    <t>Dermatologia</t>
  </si>
  <si>
    <t>Geriatria</t>
  </si>
  <si>
    <t>Oftalmologia</t>
  </si>
  <si>
    <t>Psiquiatria</t>
  </si>
  <si>
    <t>TOTAL</t>
  </si>
  <si>
    <t>Educação Física</t>
  </si>
  <si>
    <t>Enfermagem</t>
  </si>
  <si>
    <t>Farmácia</t>
  </si>
  <si>
    <t>Fisioterapia</t>
  </si>
  <si>
    <t>Fonoaudiologia</t>
  </si>
  <si>
    <t>Nutrição</t>
  </si>
  <si>
    <t>Psicologia</t>
  </si>
  <si>
    <t>Terapia Ocupacional</t>
  </si>
  <si>
    <t>Indicadores de desempenho</t>
  </si>
  <si>
    <t>Total de Pacientes-dia</t>
  </si>
  <si>
    <t>Total de leitos operacionais-dia do período</t>
  </si>
  <si>
    <t>Total de procedimentos rejeitados no SIH</t>
  </si>
  <si>
    <t>Total de procedimentos apresentados no SIH</t>
  </si>
  <si>
    <t>Indisponível para o período</t>
  </si>
  <si>
    <t>Reumatologia</t>
  </si>
  <si>
    <t>Pneumologia</t>
  </si>
  <si>
    <t>01. Taxa de Ocupação Hospitalar</t>
  </si>
  <si>
    <t>02. Percentual de Ocorrência de Glosas no SIH - DATASUS ¹</t>
  </si>
  <si>
    <t>02. Percentual de Ocorrência de Glosas no SIH - DATASUS</t>
  </si>
  <si>
    <t>NOTA EXPLICATIVA:</t>
  </si>
  <si>
    <t>Hospital Estadual de Dermatologia Sanitária Colônia Santa Marta (HDS)</t>
  </si>
  <si>
    <t>Pacientes Atendidos</t>
  </si>
  <si>
    <t>Ortopedia e Traumatologia</t>
  </si>
  <si>
    <t>≤ 7%</t>
  </si>
  <si>
    <t>≥ 70%</t>
  </si>
  <si>
    <t>≥ 80%</t>
  </si>
  <si>
    <t>N° de casos de DAEI digitadas em até 7 dias</t>
  </si>
  <si>
    <t>N° de casos de DAEI digitadas no período/mês</t>
  </si>
  <si>
    <t>N° de casos de DAEI investigadas em até 48 horas</t>
  </si>
  <si>
    <t>N° de casos de DAEI notificadas no período/mês</t>
  </si>
  <si>
    <t>Atendimentos Odontológicos - Procedimentos</t>
  </si>
  <si>
    <t>Informação ainda não disponível pela SES</t>
  </si>
  <si>
    <t>Neurologia</t>
  </si>
  <si>
    <t>≥ 90%</t>
  </si>
  <si>
    <t>03. Percentual de Exames de Imagem com resultado liberado em até 72 horas</t>
  </si>
  <si>
    <t>N° de imagens liberados em até 72 horas</t>
  </si>
  <si>
    <t>Total de Exames de Imagem liberados no período</t>
  </si>
  <si>
    <t>≥ 95%</t>
  </si>
  <si>
    <t>N° Total de itens contados em conformidade</t>
  </si>
  <si>
    <t>N° Total de itens padronizados cadastrados no sistema</t>
  </si>
  <si>
    <t>07. Taxa de Perda Financeira por vencimento de medicamentos</t>
  </si>
  <si>
    <t>≤ 2%</t>
  </si>
  <si>
    <t>N° absoluto de intervenções registradas</t>
  </si>
  <si>
    <t>N° de intervenções aceitas</t>
  </si>
  <si>
    <t>08. Taxa de Aceitabilidade das intervenções farmacêuticas</t>
  </si>
  <si>
    <t>09. Percentual de Pacientes desospitalizados encaminhados para a rede de atenção</t>
  </si>
  <si>
    <t>Total de Pacientes que receberam alta hospitalar</t>
  </si>
  <si>
    <t>≤ 10%</t>
  </si>
  <si>
    <t>10. Taxa de Readmissão Hospitalar de pacientes assistidos pelo Serviço de Atenção Domiciliar (SAD)</t>
  </si>
  <si>
    <t>Total de Pacientes assistidos pelo SAD</t>
  </si>
  <si>
    <t>04. Percentual de casos de doenças / agravos / eventos de notificação compulsório imediata (DAEI) - Digitadas Oportunamente em até 7 dias</t>
  </si>
  <si>
    <t>05. Percentual de casos de doenças / agravos / eventos de notificação compulsório imediata (DAEI) - Investigadas Oportunamente em até 48 horas</t>
  </si>
  <si>
    <t>N° de pacientes assistidos pelo SAD readmitidos em unidade hospitalar</t>
  </si>
  <si>
    <t>Ultrassonografia</t>
  </si>
  <si>
    <t>Anatomia Patológica</t>
  </si>
  <si>
    <t>Serviço Social</t>
  </si>
  <si>
    <t>06. Taxa de Acurácia de Estoque</t>
  </si>
  <si>
    <t>Prescrições analisadas por profissional farmacêutico por mês</t>
  </si>
  <si>
    <t>Clínica Médica</t>
  </si>
  <si>
    <t>Endocrinologia</t>
  </si>
  <si>
    <t>NPMC</t>
  </si>
  <si>
    <t>Exames Oftalmológicos</t>
  </si>
  <si>
    <t>Coleta para Biópsia - Procedimento</t>
  </si>
  <si>
    <t>Atendimentos Odontológicos - Consultas
(Pediatria, Endodontia e PNE)</t>
  </si>
  <si>
    <t>Análises Clínicas - Internação</t>
  </si>
  <si>
    <t>Serviço de Apoio Diagnóstico e Terapêutico
SADT Interno - Ambulatório (REALIZADOS)</t>
  </si>
  <si>
    <t>Serviço de Atenção Domiciliar - SAD</t>
  </si>
  <si>
    <t>Meta Mensal</t>
  </si>
  <si>
    <t>Doppler</t>
  </si>
  <si>
    <t>Curativos de Feridas Crônicas e Queimaduras - Procedimentos</t>
  </si>
  <si>
    <t>Escleroterapia</t>
  </si>
  <si>
    <t>Não possui meta contratada, porém, deve ser informado à SES mensalmente.</t>
  </si>
  <si>
    <t>Valor financeiro de medicamentos inventariado no 
período (R$)</t>
  </si>
  <si>
    <t xml:space="preserve">N° de pacientes desospitalizados encaminhados para a rede de atenção </t>
  </si>
  <si>
    <t>Produção do mês</t>
  </si>
  <si>
    <t>Internações</t>
  </si>
  <si>
    <t>Internações (ofertado)</t>
  </si>
  <si>
    <t>Sessões (exceto Educação Física)</t>
  </si>
  <si>
    <t>Exames</t>
  </si>
  <si>
    <t>Doppler - Membros Superiores, Inferiores e Carótida</t>
  </si>
  <si>
    <t>SAD</t>
  </si>
  <si>
    <t>Discriminação dos atendimentos ambulatoriais</t>
  </si>
  <si>
    <t>Consultas Multiprofissionais na Atenção Especializada</t>
  </si>
  <si>
    <t>Procedimentos ambulatoriais</t>
  </si>
  <si>
    <t xml:space="preserve">Procedimentos </t>
  </si>
  <si>
    <t>Sessões</t>
  </si>
  <si>
    <t>Educação Física (interno)</t>
  </si>
  <si>
    <t>Serviço de Apoio Diagnóstico e Terapêutico - SADT Interno (REALIZADOS)</t>
  </si>
  <si>
    <t>Doppler (membros superiores, inferiores e carótida)</t>
  </si>
  <si>
    <t>Critério de Produção</t>
  </si>
  <si>
    <t>Valor financeiro da perda de medicamentos padronizados por validade expirada (R$)</t>
  </si>
  <si>
    <t>Serviço de Apoio Diagnóstico e Terapêutico Externo - SADT Externo (Realizado)</t>
  </si>
  <si>
    <t>Serviço de Apoio Diagnóstico e Terapêutico - SADT Externo (OFERTADO)</t>
  </si>
  <si>
    <t>100% das notificações tratadas pelo Serviço de Farmácia</t>
  </si>
  <si>
    <t>100% de prescrições analisadas por Farmacêutico</t>
  </si>
  <si>
    <t>Notificações de Eventos Adversos envolvendo Medicamentos tratadas pelo Serviço de Farmácia por mês</t>
  </si>
  <si>
    <t xml:space="preserve">Exames </t>
  </si>
  <si>
    <t>Oferta do mês</t>
  </si>
  <si>
    <t>Mônica Ribeiro Costa</t>
  </si>
  <si>
    <t>Diretora Geral e Técnica HDS</t>
  </si>
  <si>
    <t>MAIO/2025</t>
  </si>
  <si>
    <t>INDICADORES E METAS DE PRODUÇÃO
JUNHO/2025</t>
  </si>
  <si>
    <t>1- Conforme o Item 10.7.1 - Anexo I do 11º Termo Aditivo, os indicadores do Serviço de Farmácia Hospitalar deverão ser informados separadamente, para efeito de acompanhamento.</t>
  </si>
  <si>
    <t>INDICADORES DE DESEMPENHO - JUNHO/2025
11° TERMO ADITIVO</t>
  </si>
  <si>
    <t>1° a 30/06</t>
  </si>
  <si>
    <r>
      <t xml:space="preserve">Quanto ao </t>
    </r>
    <r>
      <rPr>
        <b/>
        <sz val="12"/>
        <color indexed="10"/>
        <rFont val="Arial"/>
        <family val="2"/>
      </rPr>
      <t>Percentual de Ocorrências de Glosas no SIH</t>
    </r>
    <r>
      <rPr>
        <sz val="12"/>
        <color indexed="10"/>
        <rFont val="Arial"/>
        <family val="2"/>
      </rPr>
      <t xml:space="preserve">, registra-se que foram faturadas as AIH's referente a </t>
    </r>
    <r>
      <rPr>
        <b/>
        <sz val="12"/>
        <color indexed="10"/>
        <rFont val="Arial"/>
        <family val="2"/>
      </rPr>
      <t>JUNHO/2025,</t>
    </r>
    <r>
      <rPr>
        <sz val="12"/>
        <color indexed="10"/>
        <rFont val="Arial"/>
        <family val="2"/>
      </rPr>
      <t xml:space="preserve"> sendo que até o fechamento do relatório não foi possível apresentar o percentual do indicador em questão, uma vez que a SES-GO disponibiliza essas informações para a unidade somente ao final do mês subsequente. Sendo assim, o indicador de glosas referente a competência de JUNHO/2025 será apresentada no Portfólio de</t>
    </r>
    <r>
      <rPr>
        <b/>
        <sz val="12"/>
        <color indexed="10"/>
        <rFont val="Arial"/>
        <family val="2"/>
      </rPr>
      <t xml:space="preserve"> JULHO/2025.</t>
    </r>
  </si>
  <si>
    <t>Longa Permanência - Diárias</t>
  </si>
  <si>
    <t>Indicadores do Serviço de Farmácia¹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</si>
</sst>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6]mmm/yy"/>
    <numFmt numFmtId="166" formatCode="&quot;R$&quot;\ #,##0.00"/>
  </numFmts>
  <fonts count="27" x14ac:knownFonts="1">
    <font>
      <sz val="11"/>
      <color rgb="FF000000"/>
      <name val="Calibri"/>
      <charset val="1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i/>
      <u/>
      <sz val="10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u/>
      <sz val="12"/>
      <color rgb="FF00000A"/>
      <name val="Arial"/>
      <family val="2"/>
    </font>
    <font>
      <b/>
      <sz val="11"/>
      <color rgb="FF000000"/>
      <name val="Arial"/>
      <family val="2"/>
    </font>
    <font>
      <sz val="11.5"/>
      <color rgb="FF000000"/>
      <name val="Arial"/>
      <family val="2"/>
    </font>
    <font>
      <i/>
      <sz val="12"/>
      <color rgb="FF000000"/>
      <name val="Arial"/>
      <family val="2"/>
    </font>
    <font>
      <b/>
      <sz val="11.5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99CC99"/>
      </patternFill>
    </fill>
    <fill>
      <patternFill patternType="solid">
        <fgColor theme="0"/>
        <bgColor rgb="FF99CC99"/>
      </patternFill>
    </fill>
    <fill>
      <patternFill patternType="solid">
        <fgColor theme="9" tint="0.39997558519241921"/>
        <bgColor rgb="FF99CC99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23">
    <xf numFmtId="0" fontId="0" fillId="0" borderId="0"/>
    <xf numFmtId="0" fontId="4" fillId="0" borderId="0" applyNumberFormat="0" applyBorder="0" applyProtection="0"/>
    <xf numFmtId="0" fontId="5" fillId="2" borderId="0" applyNumberFormat="0" applyBorder="0" applyProtection="0"/>
    <xf numFmtId="0" fontId="5" fillId="3" borderId="0" applyNumberFormat="0" applyBorder="0" applyProtection="0"/>
    <xf numFmtId="0" fontId="3" fillId="4" borderId="0" applyNumberFormat="0" applyFont="0" applyBorder="0" applyProtection="0"/>
    <xf numFmtId="0" fontId="6" fillId="5" borderId="0" applyNumberFormat="0" applyBorder="0" applyProtection="0"/>
    <xf numFmtId="0" fontId="7" fillId="6" borderId="0" applyNumberFormat="0" applyBorder="0" applyProtection="0"/>
    <xf numFmtId="0" fontId="8" fillId="0" borderId="0" applyNumberFormat="0" applyBorder="0" applyProtection="0"/>
    <xf numFmtId="0" fontId="9" fillId="7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0" borderId="0" applyNumberFormat="0" applyBorder="0" applyProtection="0"/>
    <xf numFmtId="0" fontId="13" fillId="0" borderId="0" applyNumberFormat="0" applyBorder="0" applyProtection="0"/>
    <xf numFmtId="0" fontId="14" fillId="8" borderId="0" applyNumberFormat="0" applyBorder="0" applyProtection="0"/>
    <xf numFmtId="0" fontId="3" fillId="0" borderId="0"/>
    <xf numFmtId="0" fontId="3" fillId="0" borderId="0"/>
    <xf numFmtId="0" fontId="15" fillId="8" borderId="13" applyNumberForma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Border="0" applyProtection="0"/>
    <xf numFmtId="0" fontId="3" fillId="0" borderId="0" applyNumberFormat="0" applyFont="0" applyBorder="0" applyProtection="0"/>
    <xf numFmtId="0" fontId="3" fillId="0" borderId="0" applyNumberFormat="0" applyFont="0" applyBorder="0" applyProtection="0"/>
    <xf numFmtId="0" fontId="6" fillId="0" borderId="0" applyNumberFormat="0" applyBorder="0" applyProtection="0"/>
  </cellStyleXfs>
  <cellXfs count="158">
    <xf numFmtId="0" fontId="0" fillId="0" borderId="0" xfId="0"/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9" fillId="0" borderId="0" xfId="0" applyFont="1"/>
    <xf numFmtId="1" fontId="0" fillId="0" borderId="0" xfId="0" applyNumberFormat="1"/>
    <xf numFmtId="0" fontId="0" fillId="9" borderId="0" xfId="0" applyFill="1"/>
    <xf numFmtId="3" fontId="18" fillId="10" borderId="0" xfId="0" applyNumberFormat="1" applyFont="1" applyFill="1" applyAlignment="1">
      <alignment horizontal="center" vertical="center"/>
    </xf>
    <xf numFmtId="3" fontId="18" fillId="10" borderId="1" xfId="0" applyNumberFormat="1" applyFont="1" applyFill="1" applyBorder="1" applyAlignment="1">
      <alignment horizontal="center" vertical="center"/>
    </xf>
    <xf numFmtId="3" fontId="17" fillId="9" borderId="0" xfId="0" applyNumberFormat="1" applyFont="1" applyFill="1" applyAlignment="1">
      <alignment horizontal="center" vertical="center"/>
    </xf>
    <xf numFmtId="0" fontId="17" fillId="9" borderId="0" xfId="0" applyFont="1" applyFill="1"/>
    <xf numFmtId="0" fontId="18" fillId="9" borderId="1" xfId="0" applyFont="1" applyFill="1" applyBorder="1" applyAlignment="1">
      <alignment horizontal="center" vertical="center" wrapText="1"/>
    </xf>
    <xf numFmtId="3" fontId="18" fillId="9" borderId="1" xfId="0" applyNumberFormat="1" applyFont="1" applyFill="1" applyBorder="1" applyAlignment="1">
      <alignment horizontal="center" vertical="center"/>
    </xf>
    <xf numFmtId="0" fontId="19" fillId="9" borderId="0" xfId="0" applyFont="1" applyFill="1"/>
    <xf numFmtId="3" fontId="18" fillId="10" borderId="1" xfId="0" applyNumberFormat="1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8" fillId="9" borderId="0" xfId="0" applyFont="1" applyFill="1" applyAlignment="1">
      <alignment horizontal="center" vertical="center" wrapText="1"/>
    </xf>
    <xf numFmtId="0" fontId="19" fillId="9" borderId="0" xfId="14" applyFont="1" applyFill="1" applyAlignment="1">
      <alignment horizontal="center" vertical="center"/>
    </xf>
    <xf numFmtId="3" fontId="18" fillId="10" borderId="5" xfId="0" applyNumberFormat="1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3" fontId="18" fillId="10" borderId="0" xfId="0" applyNumberFormat="1" applyFont="1" applyFill="1" applyAlignment="1">
      <alignment horizontal="center" vertical="center" wrapText="1"/>
    </xf>
    <xf numFmtId="0" fontId="19" fillId="9" borderId="0" xfId="14" applyFont="1" applyFill="1" applyAlignment="1">
      <alignment vertical="center"/>
    </xf>
    <xf numFmtId="0" fontId="22" fillId="9" borderId="0" xfId="14" applyFont="1" applyFill="1" applyAlignment="1">
      <alignment horizontal="center" vertical="center"/>
    </xf>
    <xf numFmtId="0" fontId="22" fillId="9" borderId="0" xfId="14" applyFont="1" applyFill="1" applyAlignment="1">
      <alignment vertical="center"/>
    </xf>
    <xf numFmtId="0" fontId="17" fillId="9" borderId="1" xfId="0" applyFont="1" applyFill="1" applyBorder="1" applyAlignment="1">
      <alignment horizontal="left" vertical="center" wrapText="1"/>
    </xf>
    <xf numFmtId="0" fontId="17" fillId="9" borderId="0" xfId="14" applyFont="1" applyFill="1" applyAlignment="1">
      <alignment horizontal="center" vertical="center"/>
    </xf>
    <xf numFmtId="0" fontId="17" fillId="9" borderId="0" xfId="14" applyFont="1" applyFill="1" applyAlignment="1">
      <alignment vertical="center"/>
    </xf>
    <xf numFmtId="0" fontId="21" fillId="9" borderId="0" xfId="14" applyFont="1" applyFill="1" applyAlignment="1">
      <alignment horizontal="center" vertical="center"/>
    </xf>
    <xf numFmtId="0" fontId="3" fillId="0" borderId="0" xfId="14" applyAlignment="1">
      <alignment horizontal="center"/>
    </xf>
    <xf numFmtId="0" fontId="3" fillId="0" borderId="0" xfId="14"/>
    <xf numFmtId="0" fontId="18" fillId="12" borderId="1" xfId="14" applyFont="1" applyFill="1" applyBorder="1" applyAlignment="1">
      <alignment horizontal="center" vertical="center" wrapText="1"/>
    </xf>
    <xf numFmtId="0" fontId="20" fillId="12" borderId="1" xfId="14" applyFont="1" applyFill="1" applyBorder="1" applyAlignment="1">
      <alignment horizontal="center" vertical="center"/>
    </xf>
    <xf numFmtId="0" fontId="18" fillId="11" borderId="1" xfId="14" applyFont="1" applyFill="1" applyBorder="1" applyAlignment="1">
      <alignment horizontal="left" vertical="center" wrapText="1"/>
    </xf>
    <xf numFmtId="0" fontId="18" fillId="11" borderId="1" xfId="14" applyFont="1" applyFill="1" applyBorder="1" applyAlignment="1">
      <alignment horizontal="center" vertical="center"/>
    </xf>
    <xf numFmtId="0" fontId="23" fillId="9" borderId="1" xfId="14" applyFont="1" applyFill="1" applyBorder="1" applyAlignment="1">
      <alignment horizontal="right" vertical="center"/>
    </xf>
    <xf numFmtId="0" fontId="17" fillId="10" borderId="1" xfId="14" applyFont="1" applyFill="1" applyBorder="1" applyAlignment="1">
      <alignment horizontal="center" vertical="center"/>
    </xf>
    <xf numFmtId="0" fontId="18" fillId="11" borderId="1" xfId="14" applyFont="1" applyFill="1" applyBorder="1" applyAlignment="1">
      <alignment horizontal="justify" vertical="center" wrapText="1"/>
    </xf>
    <xf numFmtId="49" fontId="18" fillId="11" borderId="1" xfId="14" applyNumberFormat="1" applyFont="1" applyFill="1" applyBorder="1" applyAlignment="1">
      <alignment horizontal="center" vertical="center" wrapText="1"/>
    </xf>
    <xf numFmtId="0" fontId="23" fillId="9" borderId="1" xfId="14" applyFont="1" applyFill="1" applyBorder="1" applyAlignment="1">
      <alignment horizontal="right" vertical="center" wrapText="1"/>
    </xf>
    <xf numFmtId="0" fontId="17" fillId="10" borderId="1" xfId="14" applyFont="1" applyFill="1" applyBorder="1" applyAlignment="1">
      <alignment horizontal="center" vertical="center" wrapText="1"/>
    </xf>
    <xf numFmtId="0" fontId="23" fillId="9" borderId="0" xfId="14" applyFont="1" applyFill="1" applyAlignment="1">
      <alignment horizontal="right" vertical="center"/>
    </xf>
    <xf numFmtId="0" fontId="17" fillId="10" borderId="0" xfId="14" applyFont="1" applyFill="1" applyAlignment="1">
      <alignment horizontal="center" vertical="center" wrapText="1"/>
    </xf>
    <xf numFmtId="10" fontId="19" fillId="9" borderId="0" xfId="14" applyNumberFormat="1" applyFont="1" applyFill="1" applyAlignment="1">
      <alignment horizontal="center" vertical="center" wrapText="1"/>
    </xf>
    <xf numFmtId="0" fontId="23" fillId="9" borderId="0" xfId="14" applyFont="1" applyFill="1" applyAlignment="1">
      <alignment horizontal="right" vertical="center" wrapText="1"/>
    </xf>
    <xf numFmtId="0" fontId="17" fillId="10" borderId="0" xfId="14" applyFont="1" applyFill="1" applyAlignment="1">
      <alignment horizontal="center" vertical="center"/>
    </xf>
    <xf numFmtId="9" fontId="17" fillId="9" borderId="0" xfId="18" applyFont="1" applyFill="1" applyBorder="1" applyAlignment="1">
      <alignment horizontal="center" vertical="center" wrapText="1"/>
    </xf>
    <xf numFmtId="0" fontId="18" fillId="11" borderId="1" xfId="14" applyFont="1" applyFill="1" applyBorder="1" applyAlignment="1">
      <alignment horizontal="center" vertical="center" wrapText="1"/>
    </xf>
    <xf numFmtId="10" fontId="17" fillId="9" borderId="0" xfId="14" applyNumberFormat="1" applyFont="1" applyFill="1" applyAlignment="1">
      <alignment horizontal="center" vertical="center" wrapText="1"/>
    </xf>
    <xf numFmtId="0" fontId="3" fillId="9" borderId="0" xfId="14" applyFill="1"/>
    <xf numFmtId="10" fontId="19" fillId="9" borderId="0" xfId="18" applyNumberFormat="1" applyFont="1" applyFill="1" applyBorder="1" applyAlignment="1">
      <alignment horizontal="center" vertical="center" wrapText="1"/>
    </xf>
    <xf numFmtId="0" fontId="22" fillId="9" borderId="0" xfId="0" applyFont="1" applyFill="1" applyAlignment="1">
      <alignment horizontal="center" vertical="center"/>
    </xf>
    <xf numFmtId="0" fontId="24" fillId="9" borderId="0" xfId="14" applyFont="1" applyFill="1" applyAlignment="1">
      <alignment horizontal="center" vertical="center" wrapText="1"/>
    </xf>
    <xf numFmtId="0" fontId="24" fillId="9" borderId="0" xfId="14" applyFont="1" applyFill="1" applyAlignment="1">
      <alignment horizontal="center" vertical="center"/>
    </xf>
    <xf numFmtId="0" fontId="17" fillId="9" borderId="1" xfId="14" applyFont="1" applyFill="1" applyBorder="1" applyAlignment="1">
      <alignment horizontal="center" vertical="center"/>
    </xf>
    <xf numFmtId="3" fontId="17" fillId="9" borderId="1" xfId="14" applyNumberFormat="1" applyFont="1" applyFill="1" applyBorder="1" applyAlignment="1">
      <alignment horizontal="center" vertical="center"/>
    </xf>
    <xf numFmtId="3" fontId="18" fillId="10" borderId="5" xfId="0" applyNumberFormat="1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3" fontId="18" fillId="10" borderId="6" xfId="0" applyNumberFormat="1" applyFont="1" applyFill="1" applyBorder="1" applyAlignment="1">
      <alignment horizontal="center" vertical="center"/>
    </xf>
    <xf numFmtId="3" fontId="17" fillId="10" borderId="1" xfId="14" applyNumberFormat="1" applyFont="1" applyFill="1" applyBorder="1" applyAlignment="1">
      <alignment horizontal="center" vertical="center" wrapText="1"/>
    </xf>
    <xf numFmtId="3" fontId="17" fillId="10" borderId="0" xfId="0" applyNumberFormat="1" applyFont="1" applyFill="1" applyAlignment="1">
      <alignment horizontal="center" vertical="center" wrapText="1"/>
    </xf>
    <xf numFmtId="0" fontId="23" fillId="9" borderId="1" xfId="14" applyFont="1" applyFill="1" applyBorder="1" applyAlignment="1">
      <alignment horizontal="center" vertical="center" wrapText="1"/>
    </xf>
    <xf numFmtId="3" fontId="17" fillId="10" borderId="1" xfId="0" applyNumberFormat="1" applyFont="1" applyFill="1" applyBorder="1" applyAlignment="1">
      <alignment horizontal="center" vertical="center" wrapText="1"/>
    </xf>
    <xf numFmtId="0" fontId="3" fillId="0" borderId="0" xfId="14" applyAlignment="1">
      <alignment horizontal="center" vertical="center"/>
    </xf>
    <xf numFmtId="49" fontId="18" fillId="12" borderId="1" xfId="14" applyNumberFormat="1" applyFont="1" applyFill="1" applyBorder="1" applyAlignment="1">
      <alignment horizontal="center" vertical="center" wrapText="1"/>
    </xf>
    <xf numFmtId="3" fontId="17" fillId="10" borderId="0" xfId="0" applyNumberFormat="1" applyFont="1" applyFill="1" applyAlignment="1">
      <alignment horizontal="center" vertical="center"/>
    </xf>
    <xf numFmtId="0" fontId="23" fillId="0" borderId="1" xfId="14" applyFont="1" applyBorder="1" applyAlignment="1">
      <alignment horizontal="right" vertical="center" wrapText="1"/>
    </xf>
    <xf numFmtId="0" fontId="17" fillId="0" borderId="1" xfId="14" applyFont="1" applyBorder="1" applyAlignment="1">
      <alignment horizontal="center" vertical="center"/>
    </xf>
    <xf numFmtId="3" fontId="17" fillId="0" borderId="1" xfId="14" applyNumberFormat="1" applyFont="1" applyBorder="1" applyAlignment="1">
      <alignment horizontal="center" vertical="center"/>
    </xf>
    <xf numFmtId="166" fontId="17" fillId="0" borderId="1" xfId="14" applyNumberFormat="1" applyFont="1" applyBorder="1" applyAlignment="1">
      <alignment horizontal="center" vertical="center"/>
    </xf>
    <xf numFmtId="1" fontId="17" fillId="0" borderId="1" xfId="14" applyNumberFormat="1" applyFont="1" applyBorder="1" applyAlignment="1">
      <alignment horizontal="center" vertical="center"/>
    </xf>
    <xf numFmtId="3" fontId="18" fillId="9" borderId="1" xfId="0" applyNumberFormat="1" applyFont="1" applyFill="1" applyBorder="1" applyAlignment="1">
      <alignment horizontal="center" vertical="center" wrapText="1"/>
    </xf>
    <xf numFmtId="3" fontId="17" fillId="9" borderId="1" xfId="0" applyNumberFormat="1" applyFont="1" applyFill="1" applyBorder="1" applyAlignment="1">
      <alignment horizontal="left" vertical="center" wrapText="1"/>
    </xf>
    <xf numFmtId="3" fontId="17" fillId="9" borderId="1" xfId="0" applyNumberFormat="1" applyFont="1" applyFill="1" applyBorder="1" applyAlignment="1">
      <alignment horizontal="left" vertical="center"/>
    </xf>
    <xf numFmtId="0" fontId="17" fillId="13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9" borderId="0" xfId="0" applyFont="1" applyFill="1" applyAlignment="1">
      <alignment vertical="center"/>
    </xf>
    <xf numFmtId="0" fontId="17" fillId="0" borderId="1" xfId="0" applyFont="1" applyBorder="1" applyAlignment="1">
      <alignment horizontal="justify" vertical="center" wrapText="1"/>
    </xf>
    <xf numFmtId="3" fontId="17" fillId="0" borderId="1" xfId="0" applyNumberFormat="1" applyFont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3" fillId="0" borderId="0" xfId="14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18" fillId="9" borderId="0" xfId="14" applyFont="1" applyFill="1" applyAlignment="1">
      <alignment horizontal="center" vertical="center"/>
    </xf>
    <xf numFmtId="49" fontId="18" fillId="12" borderId="1" xfId="0" applyNumberFormat="1" applyFont="1" applyFill="1" applyBorder="1" applyAlignment="1">
      <alignment horizontal="center" vertical="center" wrapText="1"/>
    </xf>
    <xf numFmtId="49" fontId="18" fillId="12" borderId="5" xfId="0" applyNumberFormat="1" applyFont="1" applyFill="1" applyBorder="1" applyAlignment="1">
      <alignment horizontal="center" vertical="center" wrapText="1"/>
    </xf>
    <xf numFmtId="3" fontId="17" fillId="10" borderId="2" xfId="0" applyNumberFormat="1" applyFont="1" applyFill="1" applyBorder="1" applyAlignment="1">
      <alignment horizontal="center" vertical="center"/>
    </xf>
    <xf numFmtId="3" fontId="17" fillId="10" borderId="7" xfId="0" applyNumberFormat="1" applyFont="1" applyFill="1" applyBorder="1" applyAlignment="1">
      <alignment horizontal="center" vertical="center"/>
    </xf>
    <xf numFmtId="3" fontId="18" fillId="10" borderId="6" xfId="0" applyNumberFormat="1" applyFont="1" applyFill="1" applyBorder="1" applyAlignment="1">
      <alignment horizontal="center" vertical="center"/>
    </xf>
    <xf numFmtId="3" fontId="18" fillId="10" borderId="8" xfId="0" applyNumberFormat="1" applyFont="1" applyFill="1" applyBorder="1" applyAlignment="1">
      <alignment horizontal="center" vertical="center"/>
    </xf>
    <xf numFmtId="3" fontId="18" fillId="10" borderId="5" xfId="0" applyNumberFormat="1" applyFont="1" applyFill="1" applyBorder="1" applyAlignment="1">
      <alignment horizontal="center" vertical="center"/>
    </xf>
    <xf numFmtId="3" fontId="17" fillId="10" borderId="1" xfId="0" applyNumberFormat="1" applyFont="1" applyFill="1" applyBorder="1" applyAlignment="1">
      <alignment horizontal="center" vertical="center"/>
    </xf>
    <xf numFmtId="0" fontId="17" fillId="9" borderId="0" xfId="0" applyFont="1" applyFill="1" applyAlignment="1">
      <alignment horizontal="justify" vertical="center" wrapText="1"/>
    </xf>
    <xf numFmtId="0" fontId="18" fillId="11" borderId="1" xfId="0" applyFont="1" applyFill="1" applyBorder="1" applyAlignment="1">
      <alignment horizontal="center" vertical="center" wrapText="1"/>
    </xf>
    <xf numFmtId="49" fontId="18" fillId="12" borderId="9" xfId="0" applyNumberFormat="1" applyFont="1" applyFill="1" applyBorder="1" applyAlignment="1">
      <alignment horizontal="center" vertical="center" wrapText="1"/>
    </xf>
    <xf numFmtId="49" fontId="18" fillId="12" borderId="10" xfId="0" applyNumberFormat="1" applyFont="1" applyFill="1" applyBorder="1" applyAlignment="1">
      <alignment horizontal="center" vertical="center" wrapText="1"/>
    </xf>
    <xf numFmtId="49" fontId="18" fillId="12" borderId="11" xfId="0" applyNumberFormat="1" applyFont="1" applyFill="1" applyBorder="1" applyAlignment="1">
      <alignment horizontal="center" vertical="center" wrapText="1"/>
    </xf>
    <xf numFmtId="49" fontId="18" fillId="12" borderId="12" xfId="0" applyNumberFormat="1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left" vertical="center"/>
    </xf>
    <xf numFmtId="3" fontId="18" fillId="10" borderId="1" xfId="0" applyNumberFormat="1" applyFont="1" applyFill="1" applyBorder="1" applyAlignment="1">
      <alignment horizontal="center" vertical="center"/>
    </xf>
    <xf numFmtId="0" fontId="18" fillId="12" borderId="1" xfId="0" applyFont="1" applyFill="1" applyBorder="1" applyAlignment="1">
      <alignment horizontal="center" vertical="center" wrapText="1"/>
    </xf>
    <xf numFmtId="0" fontId="25" fillId="14" borderId="1" xfId="0" applyFont="1" applyFill="1" applyBorder="1" applyAlignment="1">
      <alignment horizontal="center" vertical="center" wrapText="1"/>
    </xf>
    <xf numFmtId="164" fontId="18" fillId="12" borderId="1" xfId="0" applyNumberFormat="1" applyFont="1" applyFill="1" applyBorder="1" applyAlignment="1">
      <alignment horizontal="center" vertical="center" wrapText="1"/>
    </xf>
    <xf numFmtId="3" fontId="17" fillId="10" borderId="1" xfId="0" applyNumberFormat="1" applyFont="1" applyFill="1" applyBorder="1" applyAlignment="1">
      <alignment horizontal="center" vertical="center" wrapText="1"/>
    </xf>
    <xf numFmtId="3" fontId="18" fillId="10" borderId="1" xfId="0" quotePrefix="1" applyNumberFormat="1" applyFont="1" applyFill="1" applyBorder="1" applyAlignment="1">
      <alignment horizontal="center" vertical="center"/>
    </xf>
    <xf numFmtId="3" fontId="18" fillId="10" borderId="6" xfId="0" applyNumberFormat="1" applyFont="1" applyFill="1" applyBorder="1" applyAlignment="1">
      <alignment horizontal="center" vertical="center" wrapText="1"/>
    </xf>
    <xf numFmtId="3" fontId="18" fillId="10" borderId="8" xfId="0" applyNumberFormat="1" applyFont="1" applyFill="1" applyBorder="1" applyAlignment="1">
      <alignment horizontal="center" vertical="center" wrapText="1"/>
    </xf>
    <xf numFmtId="3" fontId="18" fillId="10" borderId="5" xfId="0" applyNumberFormat="1" applyFont="1" applyFill="1" applyBorder="1" applyAlignment="1">
      <alignment horizontal="center" vertical="center" wrapText="1"/>
    </xf>
    <xf numFmtId="164" fontId="18" fillId="12" borderId="6" xfId="0" applyNumberFormat="1" applyFont="1" applyFill="1" applyBorder="1" applyAlignment="1">
      <alignment horizontal="center" vertical="center" wrapText="1"/>
    </xf>
    <xf numFmtId="164" fontId="18" fillId="12" borderId="5" xfId="0" applyNumberFormat="1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justify" vertical="center" wrapText="1"/>
    </xf>
    <xf numFmtId="3" fontId="18" fillId="10" borderId="2" xfId="0" applyNumberFormat="1" applyFont="1" applyFill="1" applyBorder="1" applyAlignment="1">
      <alignment horizontal="center" vertical="center"/>
    </xf>
    <xf numFmtId="3" fontId="18" fillId="10" borderId="7" xfId="0" applyNumberFormat="1" applyFont="1" applyFill="1" applyBorder="1" applyAlignment="1">
      <alignment horizontal="center" vertical="center"/>
    </xf>
    <xf numFmtId="0" fontId="18" fillId="9" borderId="0" xfId="0" applyFont="1" applyFill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/>
    </xf>
    <xf numFmtId="49" fontId="18" fillId="12" borderId="6" xfId="0" applyNumberFormat="1" applyFont="1" applyFill="1" applyBorder="1" applyAlignment="1">
      <alignment horizontal="center" vertical="center" wrapText="1"/>
    </xf>
    <xf numFmtId="0" fontId="18" fillId="12" borderId="6" xfId="0" applyFont="1" applyFill="1" applyBorder="1" applyAlignment="1">
      <alignment horizontal="center" vertical="center" wrapText="1"/>
    </xf>
    <xf numFmtId="0" fontId="18" fillId="12" borderId="5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3" fontId="17" fillId="10" borderId="2" xfId="0" applyNumberFormat="1" applyFont="1" applyFill="1" applyBorder="1" applyAlignment="1">
      <alignment horizontal="center" vertical="center" wrapText="1"/>
    </xf>
    <xf numFmtId="3" fontId="17" fillId="10" borderId="7" xfId="0" applyNumberFormat="1" applyFont="1" applyFill="1" applyBorder="1" applyAlignment="1">
      <alignment horizontal="center" vertical="center" wrapText="1"/>
    </xf>
    <xf numFmtId="3" fontId="17" fillId="10" borderId="2" xfId="0" quotePrefix="1" applyNumberFormat="1" applyFont="1" applyFill="1" applyBorder="1" applyAlignment="1">
      <alignment horizontal="center" vertical="center"/>
    </xf>
    <xf numFmtId="3" fontId="17" fillId="10" borderId="7" xfId="0" quotePrefix="1" applyNumberFormat="1" applyFont="1" applyFill="1" applyBorder="1" applyAlignment="1">
      <alignment horizontal="center" vertical="center"/>
    </xf>
    <xf numFmtId="3" fontId="18" fillId="11" borderId="2" xfId="0" applyNumberFormat="1" applyFont="1" applyFill="1" applyBorder="1" applyAlignment="1">
      <alignment horizontal="center" vertical="center"/>
    </xf>
    <xf numFmtId="3" fontId="18" fillId="11" borderId="3" xfId="0" applyNumberFormat="1" applyFont="1" applyFill="1" applyBorder="1" applyAlignment="1">
      <alignment horizontal="center" vertical="center"/>
    </xf>
    <xf numFmtId="3" fontId="18" fillId="11" borderId="7" xfId="0" applyNumberFormat="1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 wrapText="1"/>
    </xf>
    <xf numFmtId="3" fontId="17" fillId="13" borderId="7" xfId="0" applyNumberFormat="1" applyFont="1" applyFill="1" applyBorder="1" applyAlignment="1">
      <alignment horizontal="center" vertical="center" wrapText="1"/>
    </xf>
    <xf numFmtId="0" fontId="18" fillId="9" borderId="0" xfId="14" applyFont="1" applyFill="1" applyAlignment="1">
      <alignment horizontal="left" vertical="center"/>
    </xf>
    <xf numFmtId="49" fontId="17" fillId="13" borderId="7" xfId="0" applyNumberFormat="1" applyFont="1" applyFill="1" applyBorder="1" applyAlignment="1">
      <alignment horizontal="center" vertical="center" wrapText="1"/>
    </xf>
    <xf numFmtId="0" fontId="17" fillId="9" borderId="0" xfId="0" applyFont="1" applyFill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 wrapText="1"/>
    </xf>
    <xf numFmtId="10" fontId="17" fillId="10" borderId="2" xfId="17" applyNumberFormat="1" applyFont="1" applyFill="1" applyBorder="1" applyAlignment="1">
      <alignment horizontal="center" vertical="center"/>
    </xf>
    <xf numFmtId="10" fontId="17" fillId="10" borderId="7" xfId="17" applyNumberFormat="1" applyFont="1" applyFill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17" fillId="0" borderId="7" xfId="0" applyNumberFormat="1" applyFont="1" applyBorder="1" applyAlignment="1">
      <alignment horizontal="center" vertical="center"/>
    </xf>
    <xf numFmtId="10" fontId="17" fillId="10" borderId="2" xfId="0" applyNumberFormat="1" applyFont="1" applyFill="1" applyBorder="1" applyAlignment="1">
      <alignment horizontal="center" vertical="center"/>
    </xf>
    <xf numFmtId="10" fontId="17" fillId="10" borderId="7" xfId="0" applyNumberFormat="1" applyFont="1" applyFill="1" applyBorder="1" applyAlignment="1">
      <alignment horizontal="center" vertical="center"/>
    </xf>
    <xf numFmtId="10" fontId="18" fillId="9" borderId="1" xfId="14" applyNumberFormat="1" applyFont="1" applyFill="1" applyBorder="1" applyAlignment="1">
      <alignment horizontal="center" vertical="center" wrapText="1"/>
    </xf>
    <xf numFmtId="0" fontId="25" fillId="9" borderId="0" xfId="14" applyFont="1" applyFill="1" applyAlignment="1">
      <alignment horizontal="center" vertical="center"/>
    </xf>
    <xf numFmtId="0" fontId="18" fillId="14" borderId="1" xfId="14" applyFont="1" applyFill="1" applyBorder="1" applyAlignment="1">
      <alignment horizontal="center" vertical="center"/>
    </xf>
    <xf numFmtId="0" fontId="18" fillId="9" borderId="0" xfId="14" applyFont="1" applyFill="1" applyAlignment="1">
      <alignment horizontal="center" vertical="center" wrapText="1"/>
    </xf>
    <xf numFmtId="10" fontId="18" fillId="9" borderId="6" xfId="14" applyNumberFormat="1" applyFont="1" applyFill="1" applyBorder="1" applyAlignment="1">
      <alignment horizontal="center" vertical="center" wrapText="1"/>
    </xf>
    <xf numFmtId="10" fontId="18" fillId="9" borderId="5" xfId="14" applyNumberFormat="1" applyFont="1" applyFill="1" applyBorder="1" applyAlignment="1">
      <alignment horizontal="center" vertical="center" wrapText="1"/>
    </xf>
    <xf numFmtId="0" fontId="23" fillId="9" borderId="4" xfId="14" applyFont="1" applyFill="1" applyBorder="1" applyAlignment="1">
      <alignment horizontal="center" vertical="center"/>
    </xf>
    <xf numFmtId="0" fontId="23" fillId="9" borderId="0" xfId="14" applyFont="1" applyFill="1" applyAlignment="1">
      <alignment horizontal="center" vertical="center"/>
    </xf>
    <xf numFmtId="10" fontId="17" fillId="9" borderId="1" xfId="14" applyNumberFormat="1" applyFont="1" applyFill="1" applyBorder="1" applyAlignment="1">
      <alignment horizontal="center" vertical="center" wrapText="1"/>
    </xf>
    <xf numFmtId="10" fontId="18" fillId="0" borderId="1" xfId="18" applyNumberFormat="1" applyFont="1" applyFill="1" applyBorder="1" applyAlignment="1">
      <alignment horizontal="center" vertical="center" wrapText="1"/>
    </xf>
    <xf numFmtId="0" fontId="23" fillId="9" borderId="0" xfId="14" applyFont="1" applyFill="1" applyAlignment="1">
      <alignment horizontal="center" vertical="center" wrapText="1"/>
    </xf>
    <xf numFmtId="0" fontId="22" fillId="9" borderId="0" xfId="0" applyFont="1" applyFill="1" applyAlignment="1">
      <alignment horizontal="center" vertical="center"/>
    </xf>
    <xf numFmtId="0" fontId="19" fillId="9" borderId="0" xfId="14" applyFont="1" applyFill="1" applyAlignment="1">
      <alignment horizontal="center"/>
    </xf>
    <xf numFmtId="49" fontId="18" fillId="12" borderId="1" xfId="14" applyNumberFormat="1" applyFont="1" applyFill="1" applyBorder="1" applyAlignment="1">
      <alignment horizontal="center" vertical="center" wrapText="1"/>
    </xf>
    <xf numFmtId="10" fontId="18" fillId="9" borderId="6" xfId="17" applyNumberFormat="1" applyFont="1" applyFill="1" applyBorder="1" applyAlignment="1">
      <alignment horizontal="center" vertical="center" wrapText="1"/>
    </xf>
    <xf numFmtId="10" fontId="18" fillId="9" borderId="5" xfId="17" applyNumberFormat="1" applyFont="1" applyFill="1" applyBorder="1" applyAlignment="1">
      <alignment horizontal="center" vertical="center" wrapText="1"/>
    </xf>
    <xf numFmtId="0" fontId="17" fillId="0" borderId="0" xfId="14" applyFont="1" applyAlignment="1">
      <alignment horizontal="justify" vertical="center" wrapText="1"/>
    </xf>
    <xf numFmtId="0" fontId="21" fillId="9" borderId="0" xfId="14" applyFont="1" applyFill="1" applyAlignment="1">
      <alignment horizontal="center" vertical="center"/>
    </xf>
    <xf numFmtId="0" fontId="26" fillId="9" borderId="0" xfId="0" applyFont="1" applyFill="1" applyAlignment="1">
      <alignment horizontal="center" vertical="center"/>
    </xf>
    <xf numFmtId="0" fontId="22" fillId="9" borderId="0" xfId="14" applyFont="1" applyFill="1" applyAlignment="1">
      <alignment horizontal="center" vertical="center"/>
    </xf>
  </cellXfs>
  <cellStyles count="23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rmal" xfId="0" builtinId="0"/>
    <cellStyle name="Normal 2" xfId="14" xr:uid="{00000000-0005-0000-0000-00000E000000}"/>
    <cellStyle name="Normal 3" xfId="15" xr:uid="{00000000-0005-0000-0000-00000F000000}"/>
    <cellStyle name="Note" xfId="16" xr:uid="{00000000-0005-0000-0000-000010000000}"/>
    <cellStyle name="Porcentagem" xfId="17" builtinId="5"/>
    <cellStyle name="Porcentagem 2" xfId="18" xr:uid="{00000000-0005-0000-0000-000012000000}"/>
    <cellStyle name="Result" xfId="19" xr:uid="{00000000-0005-0000-0000-000013000000}"/>
    <cellStyle name="Status" xfId="20" xr:uid="{00000000-0005-0000-0000-000014000000}"/>
    <cellStyle name="Text" xfId="21" xr:uid="{00000000-0005-0000-0000-000015000000}"/>
    <cellStyle name="Warning" xfId="22" xr:uid="{00000000-0005-0000-0000-00001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99CC99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895350</xdr:colOff>
      <xdr:row>0</xdr:row>
      <xdr:rowOff>95250</xdr:rowOff>
    </xdr:from>
    <xdr:to>
      <xdr:col>5</xdr:col>
      <xdr:colOff>85725</xdr:colOff>
      <xdr:row>1</xdr:row>
      <xdr:rowOff>381000</xdr:rowOff>
    </xdr:to>
    <xdr:pic>
      <xdr:nvPicPr>
        <xdr:cNvPr id="3073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95250"/>
          <a:ext cx="52482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85725</xdr:rowOff>
    </xdr:from>
    <xdr:to>
      <xdr:col>1</xdr:col>
      <xdr:colOff>1733550</xdr:colOff>
      <xdr:row>1</xdr:row>
      <xdr:rowOff>219075</xdr:rowOff>
    </xdr:to>
    <xdr:pic>
      <xdr:nvPicPr>
        <xdr:cNvPr id="3074" name="Imagem 10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85725" y="85725"/>
          <a:ext cx="1647825" cy="8191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2886075</xdr:colOff>
      <xdr:row>0</xdr:row>
      <xdr:rowOff>200025</xdr:rowOff>
    </xdr:from>
    <xdr:to>
      <xdr:col>3</xdr:col>
      <xdr:colOff>95250</xdr:colOff>
      <xdr:row>0</xdr:row>
      <xdr:rowOff>1257300</xdr:rowOff>
    </xdr:to>
    <xdr:pic>
      <xdr:nvPicPr>
        <xdr:cNvPr id="4097" name="Imagem 4" descr="Texto&#10;&#10;Descrição gerada automaticamente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200025"/>
          <a:ext cx="56673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295275</xdr:rowOff>
    </xdr:from>
    <xdr:to>
      <xdr:col>0</xdr:col>
      <xdr:colOff>1647825</xdr:colOff>
      <xdr:row>0</xdr:row>
      <xdr:rowOff>1085850</xdr:rowOff>
    </xdr:to>
    <xdr:pic>
      <xdr:nvPicPr>
        <xdr:cNvPr id="4098" name="Imagem 2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88" t="-365" r="-188" b="-365"/>
        <a:stretch>
          <a:fillRect/>
        </a:stretch>
      </xdr:blipFill>
      <xdr:spPr bwMode="auto">
        <a:xfrm>
          <a:off x="114300" y="295275"/>
          <a:ext cx="1533525" cy="7905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28"/>
  <sheetViews>
    <sheetView tabSelected="1" showWhiteSpace="0" view="pageBreakPreview" topLeftCell="B1" zoomScale="85" zoomScaleNormal="85" zoomScaleSheetLayoutView="85" workbookViewId="0">
      <selection activeCell="F2" sqref="F2"/>
    </sheetView>
  </sheetViews>
  <sheetFormatPr defaultColWidth="14.453125" defaultRowHeight="15.5" x14ac:dyDescent="0.35"/>
  <cols>
    <col min="1" max="1" width="9" hidden="1" customWidth="1"/>
    <col min="2" max="2" width="67.26953125" customWidth="1"/>
    <col min="3" max="3" width="40.26953125" style="1" customWidth="1"/>
    <col min="4" max="4" width="27.1796875" style="1" customWidth="1"/>
    <col min="5" max="5" width="23.453125" style="1" customWidth="1"/>
    <col min="6" max="6" width="38.81640625" style="2" customWidth="1"/>
    <col min="7" max="7" width="26.7265625" customWidth="1"/>
    <col min="8" max="8" width="0.1796875" customWidth="1"/>
    <col min="9" max="9" width="14.54296875" hidden="1" customWidth="1"/>
    <col min="10" max="10" width="12.54296875" hidden="1" customWidth="1"/>
    <col min="11" max="11" width="0.1796875" customWidth="1"/>
  </cols>
  <sheetData>
    <row r="1" spans="2:9" ht="54" customHeight="1" x14ac:dyDescent="0.35">
      <c r="B1" s="19"/>
      <c r="C1" s="19"/>
      <c r="D1" s="19"/>
      <c r="E1" s="19"/>
      <c r="F1" s="5"/>
    </row>
    <row r="2" spans="2:9" ht="35.25" customHeight="1" x14ac:dyDescent="0.35">
      <c r="B2" s="19"/>
      <c r="C2" s="19"/>
      <c r="D2" s="19"/>
      <c r="E2" s="19"/>
      <c r="F2" s="5"/>
    </row>
    <row r="3" spans="2:9" ht="47.15" customHeight="1" x14ac:dyDescent="0.35">
      <c r="B3" s="99" t="s">
        <v>37</v>
      </c>
      <c r="C3" s="99"/>
      <c r="D3" s="99"/>
      <c r="E3" s="99"/>
      <c r="F3" s="12"/>
    </row>
    <row r="4" spans="2:9" ht="76.5" customHeight="1" x14ac:dyDescent="0.35">
      <c r="B4" s="111" t="s">
        <v>118</v>
      </c>
      <c r="C4" s="111"/>
      <c r="D4" s="111"/>
      <c r="E4" s="111"/>
      <c r="F4" s="12"/>
    </row>
    <row r="5" spans="2:9" ht="31.5" customHeight="1" x14ac:dyDescent="0.35">
      <c r="B5" s="91" t="s">
        <v>92</v>
      </c>
      <c r="C5" s="91"/>
      <c r="D5" s="91"/>
      <c r="E5" s="91"/>
      <c r="F5" s="12"/>
    </row>
    <row r="6" spans="2:9" ht="20.149999999999999" customHeight="1" x14ac:dyDescent="0.35">
      <c r="B6" s="114" t="s">
        <v>93</v>
      </c>
      <c r="C6" s="113" t="s">
        <v>84</v>
      </c>
      <c r="D6" s="82" t="s">
        <v>91</v>
      </c>
      <c r="E6" s="82"/>
      <c r="F6" s="5"/>
    </row>
    <row r="7" spans="2:9" ht="22.5" customHeight="1" x14ac:dyDescent="0.35">
      <c r="B7" s="115"/>
      <c r="C7" s="83"/>
      <c r="D7" s="83"/>
      <c r="E7" s="82"/>
      <c r="F7" s="5"/>
    </row>
    <row r="8" spans="2:9" ht="37.5" customHeight="1" x14ac:dyDescent="0.35">
      <c r="B8" s="71" t="s">
        <v>6</v>
      </c>
      <c r="C8" s="7">
        <v>365</v>
      </c>
      <c r="D8" s="84">
        <v>360</v>
      </c>
      <c r="E8" s="85"/>
      <c r="F8" s="5"/>
      <c r="G8" s="4"/>
      <c r="H8" s="4"/>
    </row>
    <row r="9" spans="2:9" ht="45.75" customHeight="1" x14ac:dyDescent="0.35">
      <c r="B9" s="71" t="s">
        <v>123</v>
      </c>
      <c r="C9" s="7">
        <v>289</v>
      </c>
      <c r="D9" s="84">
        <v>300</v>
      </c>
      <c r="E9" s="85"/>
      <c r="F9" s="5"/>
      <c r="G9" s="4"/>
      <c r="H9" s="4"/>
    </row>
    <row r="10" spans="2:9" ht="30" customHeight="1" x14ac:dyDescent="0.35">
      <c r="B10" s="70" t="s">
        <v>16</v>
      </c>
      <c r="C10" s="7">
        <f>SUM(C8:C9)</f>
        <v>654</v>
      </c>
      <c r="D10" s="109">
        <f>SUM(D8:D9)</f>
        <v>660</v>
      </c>
      <c r="E10" s="110"/>
      <c r="F10" s="5"/>
      <c r="G10" s="4"/>
      <c r="H10" s="4"/>
    </row>
    <row r="11" spans="2:9" ht="22.5" customHeight="1" x14ac:dyDescent="0.35">
      <c r="B11" s="78"/>
      <c r="C11" s="78"/>
      <c r="D11" s="78"/>
      <c r="E11" s="78"/>
      <c r="F11" s="78"/>
      <c r="I11" s="4"/>
    </row>
    <row r="12" spans="2:9" ht="31.5" customHeight="1" x14ac:dyDescent="0.35">
      <c r="B12" s="112" t="s">
        <v>1</v>
      </c>
      <c r="C12" s="112"/>
      <c r="D12" s="112"/>
      <c r="E12" s="112"/>
      <c r="F12" s="15"/>
      <c r="I12" s="4"/>
    </row>
    <row r="13" spans="2:9" ht="20.149999999999999" customHeight="1" x14ac:dyDescent="0.35">
      <c r="B13" s="98" t="s">
        <v>1</v>
      </c>
      <c r="C13" s="82" t="s">
        <v>84</v>
      </c>
      <c r="D13" s="82" t="s">
        <v>91</v>
      </c>
      <c r="E13" s="82"/>
      <c r="F13" s="5"/>
      <c r="H13" s="4"/>
    </row>
    <row r="14" spans="2:9" ht="13.5" customHeight="1" x14ac:dyDescent="0.35">
      <c r="B14" s="98"/>
      <c r="C14" s="82"/>
      <c r="D14" s="83"/>
      <c r="E14" s="82"/>
      <c r="F14" s="5"/>
      <c r="H14" s="4"/>
    </row>
    <row r="15" spans="2:9" ht="40" customHeight="1" x14ac:dyDescent="0.35">
      <c r="B15" s="24" t="s">
        <v>7</v>
      </c>
      <c r="C15" s="7">
        <v>3300</v>
      </c>
      <c r="D15" s="84">
        <v>3048</v>
      </c>
      <c r="E15" s="85"/>
      <c r="F15" s="5"/>
      <c r="H15" s="4"/>
    </row>
    <row r="16" spans="2:9" ht="40" customHeight="1" x14ac:dyDescent="0.35">
      <c r="B16" s="24" t="s">
        <v>8</v>
      </c>
      <c r="C16" s="7">
        <v>1500</v>
      </c>
      <c r="D16" s="84">
        <v>1443</v>
      </c>
      <c r="E16" s="85"/>
      <c r="F16" s="5"/>
      <c r="H16" s="4"/>
    </row>
    <row r="17" spans="2:9" ht="40" customHeight="1" x14ac:dyDescent="0.35">
      <c r="B17" s="71" t="s">
        <v>80</v>
      </c>
      <c r="C17" s="57">
        <v>130</v>
      </c>
      <c r="D17" s="84">
        <v>129</v>
      </c>
      <c r="E17" s="85"/>
      <c r="F17" s="5"/>
      <c r="H17" s="4"/>
    </row>
    <row r="18" spans="2:9" ht="40" customHeight="1" x14ac:dyDescent="0.35">
      <c r="B18" s="71" t="s">
        <v>47</v>
      </c>
      <c r="C18" s="7">
        <v>390</v>
      </c>
      <c r="D18" s="84">
        <v>437</v>
      </c>
      <c r="E18" s="85"/>
      <c r="F18" s="5"/>
      <c r="H18" s="4"/>
    </row>
    <row r="19" spans="2:9" ht="40" customHeight="1" x14ac:dyDescent="0.35">
      <c r="B19" s="24" t="s">
        <v>86</v>
      </c>
      <c r="C19" s="7">
        <v>5500</v>
      </c>
      <c r="D19" s="84">
        <v>5255</v>
      </c>
      <c r="E19" s="85"/>
      <c r="F19" s="5"/>
      <c r="H19" s="4"/>
    </row>
    <row r="20" spans="2:9" ht="30" customHeight="1" x14ac:dyDescent="0.35">
      <c r="B20" s="70" t="s">
        <v>16</v>
      </c>
      <c r="C20" s="7">
        <f>SUM(C15:C19)</f>
        <v>10820</v>
      </c>
      <c r="D20" s="109">
        <f>SUM(D15:E19)</f>
        <v>10312</v>
      </c>
      <c r="E20" s="110"/>
      <c r="F20" s="5"/>
      <c r="H20" s="4"/>
    </row>
    <row r="21" spans="2:9" ht="22.5" customHeight="1" x14ac:dyDescent="0.35">
      <c r="B21" s="14"/>
      <c r="C21" s="78"/>
      <c r="D21" s="78"/>
      <c r="E21" s="78"/>
      <c r="F21" s="78"/>
      <c r="I21" s="4"/>
    </row>
    <row r="22" spans="2:9" ht="32.25" customHeight="1" x14ac:dyDescent="0.35">
      <c r="B22" s="112" t="s">
        <v>3</v>
      </c>
      <c r="C22" s="112"/>
      <c r="D22" s="112"/>
      <c r="E22" s="112"/>
      <c r="F22" s="15"/>
      <c r="I22" s="4"/>
    </row>
    <row r="23" spans="2:9" ht="15" customHeight="1" x14ac:dyDescent="0.35">
      <c r="B23" s="98" t="s">
        <v>94</v>
      </c>
      <c r="C23" s="82" t="s">
        <v>84</v>
      </c>
      <c r="D23" s="82" t="s">
        <v>91</v>
      </c>
      <c r="E23" s="82"/>
      <c r="F23" s="5"/>
      <c r="H23" s="4"/>
    </row>
    <row r="24" spans="2:9" ht="16.5" customHeight="1" x14ac:dyDescent="0.35">
      <c r="B24" s="98"/>
      <c r="C24" s="82"/>
      <c r="D24" s="83"/>
      <c r="E24" s="82"/>
      <c r="F24" s="5"/>
      <c r="H24" s="4"/>
    </row>
    <row r="25" spans="2:9" ht="34.5" customHeight="1" x14ac:dyDescent="0.35">
      <c r="B25" s="24" t="s">
        <v>4</v>
      </c>
      <c r="C25" s="13">
        <v>2500</v>
      </c>
      <c r="D25" s="117">
        <v>2357</v>
      </c>
      <c r="E25" s="118"/>
      <c r="F25" s="5"/>
      <c r="H25" s="4"/>
    </row>
    <row r="26" spans="2:9" ht="22.5" customHeight="1" x14ac:dyDescent="0.35">
      <c r="B26" s="56"/>
      <c r="C26" s="20"/>
      <c r="D26" s="59"/>
      <c r="E26" s="59"/>
      <c r="F26" s="5"/>
      <c r="H26" s="4"/>
    </row>
    <row r="27" spans="2:9" ht="32.25" customHeight="1" x14ac:dyDescent="0.35">
      <c r="B27" s="91" t="s">
        <v>108</v>
      </c>
      <c r="C27" s="91"/>
      <c r="D27" s="91"/>
      <c r="E27" s="91"/>
      <c r="F27" s="5"/>
      <c r="H27" s="4"/>
    </row>
    <row r="28" spans="2:9" ht="33.75" customHeight="1" x14ac:dyDescent="0.35">
      <c r="B28" s="98" t="s">
        <v>95</v>
      </c>
      <c r="C28" s="82" t="s">
        <v>84</v>
      </c>
      <c r="D28" s="92" t="s">
        <v>91</v>
      </c>
      <c r="E28" s="93"/>
      <c r="F28" s="5"/>
      <c r="H28" s="4"/>
    </row>
    <row r="29" spans="2:9" ht="7.5" hidden="1" customHeight="1" x14ac:dyDescent="0.35">
      <c r="B29" s="98"/>
      <c r="C29" s="82"/>
      <c r="D29" s="94"/>
      <c r="E29" s="95"/>
      <c r="F29" s="5"/>
      <c r="H29" s="4"/>
    </row>
    <row r="30" spans="2:9" ht="40" customHeight="1" x14ac:dyDescent="0.35">
      <c r="B30" s="24" t="s">
        <v>96</v>
      </c>
      <c r="C30" s="7">
        <v>60</v>
      </c>
      <c r="D30" s="84">
        <v>26</v>
      </c>
      <c r="E30" s="85"/>
      <c r="F30" s="5"/>
      <c r="H30" s="4"/>
    </row>
    <row r="31" spans="2:9" ht="40" customHeight="1" x14ac:dyDescent="0.35">
      <c r="B31" s="24" t="s">
        <v>70</v>
      </c>
      <c r="C31" s="7">
        <v>30</v>
      </c>
      <c r="D31" s="89">
        <v>3</v>
      </c>
      <c r="E31" s="89"/>
      <c r="F31" s="5"/>
      <c r="H31" s="4"/>
    </row>
    <row r="32" spans="2:9" ht="30" customHeight="1" x14ac:dyDescent="0.35">
      <c r="B32" s="70" t="s">
        <v>16</v>
      </c>
      <c r="C32" s="7">
        <f>SUM(C30:C31)</f>
        <v>90</v>
      </c>
      <c r="D32" s="109">
        <f>SUM(D30:E31)</f>
        <v>29</v>
      </c>
      <c r="E32" s="110"/>
      <c r="F32" s="5"/>
      <c r="H32" s="4"/>
    </row>
    <row r="33" spans="2:8" ht="41.25" customHeight="1" x14ac:dyDescent="0.35">
      <c r="B33" s="108"/>
      <c r="C33" s="108"/>
      <c r="D33" s="108"/>
      <c r="E33" s="108"/>
      <c r="F33" s="15"/>
    </row>
    <row r="34" spans="2:8" ht="33.75" customHeight="1" x14ac:dyDescent="0.35">
      <c r="B34" s="91" t="s">
        <v>83</v>
      </c>
      <c r="C34" s="91"/>
      <c r="D34" s="91"/>
      <c r="E34" s="91"/>
      <c r="F34" s="15"/>
    </row>
    <row r="35" spans="2:8" ht="15" customHeight="1" x14ac:dyDescent="0.35">
      <c r="B35" s="98" t="s">
        <v>97</v>
      </c>
      <c r="C35" s="82" t="s">
        <v>84</v>
      </c>
      <c r="D35" s="82" t="s">
        <v>91</v>
      </c>
      <c r="E35" s="82"/>
      <c r="F35" s="5"/>
    </row>
    <row r="36" spans="2:8" ht="19.5" customHeight="1" x14ac:dyDescent="0.35">
      <c r="B36" s="98"/>
      <c r="C36" s="82"/>
      <c r="D36" s="83"/>
      <c r="E36" s="82"/>
      <c r="F36" s="5"/>
    </row>
    <row r="37" spans="2:8" ht="34.5" customHeight="1" x14ac:dyDescent="0.35">
      <c r="B37" s="72" t="s">
        <v>38</v>
      </c>
      <c r="C37" s="13">
        <v>180</v>
      </c>
      <c r="D37" s="117">
        <v>174</v>
      </c>
      <c r="E37" s="118"/>
      <c r="F37" s="5"/>
      <c r="H37" s="4"/>
    </row>
    <row r="38" spans="2:8" ht="6" customHeight="1" x14ac:dyDescent="0.35">
      <c r="B38" s="8"/>
      <c r="C38" s="20"/>
      <c r="D38" s="20"/>
      <c r="E38" s="20"/>
      <c r="F38" s="5"/>
      <c r="H38" s="4"/>
    </row>
    <row r="39" spans="2:8" ht="36.75" customHeight="1" x14ac:dyDescent="0.35">
      <c r="B39" s="121" t="s">
        <v>98</v>
      </c>
      <c r="C39" s="122"/>
      <c r="D39" s="122"/>
      <c r="E39" s="123"/>
      <c r="F39" s="5"/>
      <c r="H39" s="4"/>
    </row>
    <row r="40" spans="2:8" ht="21" customHeight="1" x14ac:dyDescent="0.35">
      <c r="B40" s="98" t="s">
        <v>2</v>
      </c>
      <c r="C40" s="100" t="s">
        <v>84</v>
      </c>
      <c r="D40" s="82" t="s">
        <v>91</v>
      </c>
      <c r="E40" s="82"/>
      <c r="F40" s="5"/>
    </row>
    <row r="41" spans="2:8" ht="18" customHeight="1" x14ac:dyDescent="0.35">
      <c r="B41" s="98"/>
      <c r="C41" s="100"/>
      <c r="D41" s="83"/>
      <c r="E41" s="82"/>
      <c r="F41" s="5"/>
    </row>
    <row r="42" spans="2:8" ht="28" customHeight="1" x14ac:dyDescent="0.35">
      <c r="B42" s="24" t="s">
        <v>10</v>
      </c>
      <c r="C42" s="102">
        <v>3300</v>
      </c>
      <c r="D42" s="119">
        <v>104</v>
      </c>
      <c r="E42" s="120"/>
      <c r="F42" s="5"/>
    </row>
    <row r="43" spans="2:8" ht="28" customHeight="1" x14ac:dyDescent="0.35">
      <c r="B43" s="24" t="s">
        <v>11</v>
      </c>
      <c r="C43" s="102"/>
      <c r="D43" s="84">
        <v>250</v>
      </c>
      <c r="E43" s="85"/>
      <c r="F43" s="5"/>
    </row>
    <row r="44" spans="2:8" ht="28" customHeight="1" x14ac:dyDescent="0.35">
      <c r="B44" s="24" t="s">
        <v>75</v>
      </c>
      <c r="C44" s="102"/>
      <c r="D44" s="84">
        <v>0</v>
      </c>
      <c r="E44" s="85"/>
      <c r="F44" s="5"/>
    </row>
    <row r="45" spans="2:8" ht="28" customHeight="1" x14ac:dyDescent="0.35">
      <c r="B45" s="24" t="s">
        <v>12</v>
      </c>
      <c r="C45" s="102"/>
      <c r="D45" s="84">
        <v>390</v>
      </c>
      <c r="E45" s="85"/>
      <c r="F45" s="5"/>
    </row>
    <row r="46" spans="2:8" ht="28" customHeight="1" x14ac:dyDescent="0.35">
      <c r="B46" s="24" t="s">
        <v>76</v>
      </c>
      <c r="C46" s="102"/>
      <c r="D46" s="84">
        <v>357</v>
      </c>
      <c r="E46" s="85"/>
      <c r="F46" s="5"/>
    </row>
    <row r="47" spans="2:8" ht="28" customHeight="1" x14ac:dyDescent="0.35">
      <c r="B47" s="24" t="s">
        <v>13</v>
      </c>
      <c r="C47" s="102"/>
      <c r="D47" s="84">
        <v>282</v>
      </c>
      <c r="E47" s="85"/>
      <c r="F47" s="5"/>
    </row>
    <row r="48" spans="2:8" ht="28" customHeight="1" x14ac:dyDescent="0.35">
      <c r="B48" s="24" t="s">
        <v>49</v>
      </c>
      <c r="C48" s="102"/>
      <c r="D48" s="84">
        <v>25</v>
      </c>
      <c r="E48" s="85"/>
      <c r="F48" s="5"/>
    </row>
    <row r="49" spans="2:6" ht="28" customHeight="1" x14ac:dyDescent="0.35">
      <c r="B49" s="24" t="s">
        <v>14</v>
      </c>
      <c r="C49" s="102"/>
      <c r="D49" s="84">
        <v>558</v>
      </c>
      <c r="E49" s="85"/>
      <c r="F49" s="5"/>
    </row>
    <row r="50" spans="2:6" ht="28" customHeight="1" x14ac:dyDescent="0.35">
      <c r="B50" s="24" t="s">
        <v>39</v>
      </c>
      <c r="C50" s="102"/>
      <c r="D50" s="84">
        <v>691</v>
      </c>
      <c r="E50" s="85"/>
      <c r="F50" s="5"/>
    </row>
    <row r="51" spans="2:6" ht="28" customHeight="1" x14ac:dyDescent="0.35">
      <c r="B51" s="24" t="s">
        <v>32</v>
      </c>
      <c r="C51" s="102"/>
      <c r="D51" s="84">
        <v>50</v>
      </c>
      <c r="E51" s="85"/>
      <c r="F51" s="5"/>
    </row>
    <row r="52" spans="2:6" ht="28" customHeight="1" x14ac:dyDescent="0.35">
      <c r="B52" s="24" t="s">
        <v>15</v>
      </c>
      <c r="C52" s="102"/>
      <c r="D52" s="84">
        <v>208</v>
      </c>
      <c r="E52" s="85"/>
      <c r="F52" s="5"/>
    </row>
    <row r="53" spans="2:6" ht="28" customHeight="1" x14ac:dyDescent="0.35">
      <c r="B53" s="24" t="s">
        <v>31</v>
      </c>
      <c r="C53" s="102"/>
      <c r="D53" s="84">
        <v>133</v>
      </c>
      <c r="E53" s="85"/>
      <c r="F53" s="5"/>
    </row>
    <row r="54" spans="2:6" ht="30" customHeight="1" x14ac:dyDescent="0.35">
      <c r="B54" s="10" t="s">
        <v>16</v>
      </c>
      <c r="C54" s="7">
        <f>SUM(C42)</f>
        <v>3300</v>
      </c>
      <c r="D54" s="109">
        <f>SUM(D42:E53)</f>
        <v>3048</v>
      </c>
      <c r="E54" s="110"/>
      <c r="F54" s="5"/>
    </row>
    <row r="55" spans="2:6" ht="25.5" customHeight="1" x14ac:dyDescent="0.35">
      <c r="B55" s="16"/>
      <c r="C55" s="6"/>
      <c r="D55" s="6"/>
      <c r="E55" s="6"/>
      <c r="F55" s="9"/>
    </row>
    <row r="56" spans="2:6" ht="19" customHeight="1" x14ac:dyDescent="0.35">
      <c r="B56" s="98" t="s">
        <v>99</v>
      </c>
      <c r="C56" s="100" t="s">
        <v>84</v>
      </c>
      <c r="D56" s="82" t="s">
        <v>91</v>
      </c>
      <c r="E56" s="82"/>
      <c r="F56" s="5"/>
    </row>
    <row r="57" spans="2:6" ht="16.5" customHeight="1" x14ac:dyDescent="0.35">
      <c r="B57" s="98"/>
      <c r="C57" s="100"/>
      <c r="D57" s="83"/>
      <c r="E57" s="82"/>
      <c r="F57" s="5"/>
    </row>
    <row r="58" spans="2:6" ht="30" customHeight="1" x14ac:dyDescent="0.35">
      <c r="B58" s="73" t="s">
        <v>17</v>
      </c>
      <c r="C58" s="86">
        <v>1500</v>
      </c>
      <c r="D58" s="124">
        <v>3</v>
      </c>
      <c r="E58" s="125"/>
      <c r="F58" s="5"/>
    </row>
    <row r="59" spans="2:6" ht="30" customHeight="1" x14ac:dyDescent="0.35">
      <c r="B59" s="24" t="s">
        <v>18</v>
      </c>
      <c r="C59" s="87"/>
      <c r="D59" s="84">
        <v>1234</v>
      </c>
      <c r="E59" s="85"/>
      <c r="F59" s="5"/>
    </row>
    <row r="60" spans="2:6" ht="30" customHeight="1" x14ac:dyDescent="0.35">
      <c r="B60" s="24" t="s">
        <v>19</v>
      </c>
      <c r="C60" s="87"/>
      <c r="D60" s="84">
        <v>10</v>
      </c>
      <c r="E60" s="85"/>
      <c r="F60" s="5"/>
    </row>
    <row r="61" spans="2:6" ht="30" customHeight="1" x14ac:dyDescent="0.35">
      <c r="B61" s="24" t="s">
        <v>20</v>
      </c>
      <c r="C61" s="87"/>
      <c r="D61" s="84">
        <v>124</v>
      </c>
      <c r="E61" s="85"/>
      <c r="F61" s="5"/>
    </row>
    <row r="62" spans="2:6" ht="30" customHeight="1" x14ac:dyDescent="0.35">
      <c r="B62" s="24" t="s">
        <v>21</v>
      </c>
      <c r="C62" s="87"/>
      <c r="D62" s="84">
        <v>21</v>
      </c>
      <c r="E62" s="85"/>
      <c r="F62" s="5"/>
    </row>
    <row r="63" spans="2:6" ht="30" customHeight="1" x14ac:dyDescent="0.35">
      <c r="B63" s="24" t="s">
        <v>22</v>
      </c>
      <c r="C63" s="87"/>
      <c r="D63" s="84">
        <v>19</v>
      </c>
      <c r="E63" s="85"/>
      <c r="F63" s="5"/>
    </row>
    <row r="64" spans="2:6" ht="30" customHeight="1" x14ac:dyDescent="0.35">
      <c r="B64" s="24" t="s">
        <v>23</v>
      </c>
      <c r="C64" s="87"/>
      <c r="D64" s="84">
        <v>27</v>
      </c>
      <c r="E64" s="85"/>
      <c r="F64" s="5"/>
    </row>
    <row r="65" spans="1:6" ht="30" customHeight="1" x14ac:dyDescent="0.35">
      <c r="B65" s="24" t="s">
        <v>24</v>
      </c>
      <c r="C65" s="88"/>
      <c r="D65" s="84">
        <v>5</v>
      </c>
      <c r="E65" s="85"/>
      <c r="F65" s="5"/>
    </row>
    <row r="66" spans="1:6" ht="30" customHeight="1" x14ac:dyDescent="0.35">
      <c r="B66" s="10" t="s">
        <v>16</v>
      </c>
      <c r="C66" s="18">
        <f>SUM(C58)</f>
        <v>1500</v>
      </c>
      <c r="D66" s="109">
        <f>SUM(D58:E65)</f>
        <v>1443</v>
      </c>
      <c r="E66" s="110"/>
      <c r="F66" s="5"/>
    </row>
    <row r="67" spans="1:6" ht="28.5" customHeight="1" x14ac:dyDescent="0.35">
      <c r="B67" s="78"/>
      <c r="C67" s="78"/>
      <c r="D67" s="78"/>
      <c r="E67" s="78"/>
      <c r="F67" s="78"/>
    </row>
    <row r="68" spans="1:6" ht="8.25" customHeight="1" x14ac:dyDescent="0.35">
      <c r="A68" s="5"/>
      <c r="B68" s="114" t="s">
        <v>99</v>
      </c>
      <c r="C68" s="106" t="s">
        <v>84</v>
      </c>
      <c r="D68" s="82" t="s">
        <v>91</v>
      </c>
      <c r="E68" s="82"/>
      <c r="F68" s="5"/>
    </row>
    <row r="69" spans="1:6" ht="41.25" customHeight="1" x14ac:dyDescent="0.35">
      <c r="A69" s="5"/>
      <c r="B69" s="115"/>
      <c r="C69" s="107"/>
      <c r="D69" s="83"/>
      <c r="E69" s="82"/>
      <c r="F69" s="5"/>
    </row>
    <row r="70" spans="1:6" ht="36.75" customHeight="1" x14ac:dyDescent="0.35">
      <c r="A70" s="5"/>
      <c r="B70" s="24" t="s">
        <v>72</v>
      </c>
      <c r="C70" s="55" t="s">
        <v>77</v>
      </c>
      <c r="D70" s="101">
        <v>196</v>
      </c>
      <c r="E70" s="101"/>
      <c r="F70" s="5"/>
    </row>
    <row r="71" spans="1:6" ht="40.4" customHeight="1" x14ac:dyDescent="0.35">
      <c r="A71" s="5"/>
      <c r="B71" s="116" t="s">
        <v>88</v>
      </c>
      <c r="C71" s="116"/>
      <c r="D71" s="116"/>
      <c r="E71" s="116"/>
      <c r="F71" s="12"/>
    </row>
    <row r="72" spans="1:6" ht="40" customHeight="1" x14ac:dyDescent="0.35">
      <c r="A72" s="5"/>
      <c r="B72" s="56"/>
      <c r="C72" s="56"/>
      <c r="D72" s="56"/>
      <c r="E72" s="56"/>
      <c r="F72" s="12"/>
    </row>
    <row r="73" spans="1:6" ht="43.5" customHeight="1" x14ac:dyDescent="0.35">
      <c r="A73" s="5"/>
      <c r="B73" s="91" t="s">
        <v>100</v>
      </c>
      <c r="C73" s="91"/>
      <c r="D73" s="91"/>
      <c r="E73" s="91"/>
      <c r="F73" s="12"/>
    </row>
    <row r="74" spans="1:6" ht="32.25" customHeight="1" x14ac:dyDescent="0.35">
      <c r="A74" s="5"/>
      <c r="B74" s="98" t="s">
        <v>101</v>
      </c>
      <c r="C74" s="100" t="s">
        <v>84</v>
      </c>
      <c r="D74" s="82" t="s">
        <v>91</v>
      </c>
      <c r="E74" s="82"/>
      <c r="F74" s="12"/>
    </row>
    <row r="75" spans="1:6" ht="25" customHeight="1" x14ac:dyDescent="0.35">
      <c r="A75" s="5"/>
      <c r="B75" s="98"/>
      <c r="C75" s="100"/>
      <c r="D75" s="83"/>
      <c r="E75" s="82"/>
      <c r="F75" s="12"/>
    </row>
    <row r="76" spans="1:6" ht="32.25" customHeight="1" x14ac:dyDescent="0.35">
      <c r="A76" s="5"/>
      <c r="B76" s="24" t="s">
        <v>79</v>
      </c>
      <c r="C76" s="103" t="s">
        <v>77</v>
      </c>
      <c r="D76" s="101">
        <v>45</v>
      </c>
      <c r="E76" s="101"/>
      <c r="F76" s="12"/>
    </row>
    <row r="77" spans="1:6" ht="32.25" customHeight="1" x14ac:dyDescent="0.35">
      <c r="A77" s="5"/>
      <c r="B77" s="24" t="s">
        <v>87</v>
      </c>
      <c r="C77" s="104"/>
      <c r="D77" s="101">
        <v>16</v>
      </c>
      <c r="E77" s="101"/>
      <c r="F77" s="12"/>
    </row>
    <row r="78" spans="1:6" ht="32.25" customHeight="1" x14ac:dyDescent="0.35">
      <c r="A78" s="5"/>
      <c r="B78" s="10" t="s">
        <v>16</v>
      </c>
      <c r="C78" s="105"/>
      <c r="D78" s="109">
        <f>SUM(D76:E77)</f>
        <v>61</v>
      </c>
      <c r="E78" s="110"/>
      <c r="F78" s="12"/>
    </row>
    <row r="79" spans="1:6" ht="37.5" customHeight="1" x14ac:dyDescent="0.35">
      <c r="A79" s="5"/>
      <c r="B79" s="56"/>
      <c r="C79" s="56"/>
      <c r="D79" s="56"/>
      <c r="E79" s="56"/>
      <c r="F79" s="12"/>
    </row>
    <row r="80" spans="1:6" ht="44.25" customHeight="1" x14ac:dyDescent="0.35">
      <c r="A80" s="5"/>
      <c r="B80" s="129" t="s">
        <v>3</v>
      </c>
      <c r="C80" s="130"/>
      <c r="D80" s="130"/>
      <c r="E80" s="131"/>
      <c r="F80" s="12"/>
    </row>
    <row r="81" spans="1:14" ht="32.25" customHeight="1" x14ac:dyDescent="0.35">
      <c r="A81" s="5"/>
      <c r="B81" s="98" t="s">
        <v>102</v>
      </c>
      <c r="C81" s="100" t="s">
        <v>84</v>
      </c>
      <c r="D81" s="82" t="s">
        <v>91</v>
      </c>
      <c r="E81" s="82"/>
      <c r="F81" s="12"/>
    </row>
    <row r="82" spans="1:14" ht="25" customHeight="1" x14ac:dyDescent="0.35">
      <c r="A82" s="5"/>
      <c r="B82" s="98"/>
      <c r="C82" s="100"/>
      <c r="D82" s="83"/>
      <c r="E82" s="82"/>
      <c r="F82" s="12"/>
    </row>
    <row r="83" spans="1:14" ht="36.75" customHeight="1" x14ac:dyDescent="0.35">
      <c r="A83" s="5"/>
      <c r="B83" s="24" t="s">
        <v>103</v>
      </c>
      <c r="C83" s="13" t="s">
        <v>77</v>
      </c>
      <c r="D83" s="101">
        <v>575</v>
      </c>
      <c r="E83" s="101"/>
      <c r="F83" s="12"/>
    </row>
    <row r="84" spans="1:14" ht="37.5" customHeight="1" x14ac:dyDescent="0.35">
      <c r="A84" s="5"/>
      <c r="B84" s="128"/>
      <c r="C84" s="128"/>
      <c r="D84" s="128"/>
      <c r="E84" s="128"/>
      <c r="F84" s="12"/>
    </row>
    <row r="85" spans="1:14" ht="44.25" customHeight="1" x14ac:dyDescent="0.35">
      <c r="A85" s="5"/>
      <c r="B85" s="91" t="s">
        <v>109</v>
      </c>
      <c r="C85" s="91"/>
      <c r="D85" s="91"/>
      <c r="E85" s="91"/>
      <c r="F85" s="12"/>
    </row>
    <row r="86" spans="1:14" ht="25.5" customHeight="1" x14ac:dyDescent="0.35">
      <c r="B86" s="98" t="s">
        <v>113</v>
      </c>
      <c r="C86" s="82" t="s">
        <v>84</v>
      </c>
      <c r="D86" s="82" t="s">
        <v>114</v>
      </c>
      <c r="E86" s="82"/>
      <c r="F86" s="5"/>
    </row>
    <row r="87" spans="1:14" ht="22" customHeight="1" x14ac:dyDescent="0.35">
      <c r="B87" s="98"/>
      <c r="C87" s="82"/>
      <c r="D87" s="83"/>
      <c r="E87" s="82"/>
      <c r="F87" s="5"/>
    </row>
    <row r="88" spans="1:14" ht="40" customHeight="1" x14ac:dyDescent="0.35">
      <c r="B88" s="73" t="s">
        <v>105</v>
      </c>
      <c r="C88" s="86" t="s">
        <v>9</v>
      </c>
      <c r="D88" s="84">
        <v>60</v>
      </c>
      <c r="E88" s="85"/>
      <c r="F88" s="5"/>
    </row>
    <row r="89" spans="1:14" ht="40" customHeight="1" x14ac:dyDescent="0.35">
      <c r="B89" s="73" t="s">
        <v>70</v>
      </c>
      <c r="C89" s="87"/>
      <c r="D89" s="89">
        <v>30</v>
      </c>
      <c r="E89" s="89"/>
      <c r="F89" s="5"/>
    </row>
    <row r="90" spans="1:14" ht="40" customHeight="1" x14ac:dyDescent="0.35">
      <c r="B90" s="11" t="s">
        <v>16</v>
      </c>
      <c r="C90" s="88"/>
      <c r="D90" s="97">
        <f>SUM(D88:E89)</f>
        <v>90</v>
      </c>
      <c r="E90" s="97"/>
      <c r="F90" s="5"/>
    </row>
    <row r="91" spans="1:14" ht="41.25" customHeight="1" x14ac:dyDescent="0.35">
      <c r="B91" s="96"/>
      <c r="C91" s="96"/>
      <c r="D91" s="96"/>
      <c r="E91" s="96"/>
      <c r="F91" s="75"/>
      <c r="M91" s="79"/>
      <c r="N91" s="79"/>
    </row>
    <row r="92" spans="1:14" ht="44.25" customHeight="1" x14ac:dyDescent="0.35">
      <c r="B92" s="91" t="s">
        <v>104</v>
      </c>
      <c r="C92" s="112"/>
      <c r="D92" s="112"/>
      <c r="E92" s="112"/>
      <c r="F92" s="15"/>
      <c r="M92" s="62"/>
      <c r="N92" s="62"/>
    </row>
    <row r="93" spans="1:14" ht="25.5" customHeight="1" x14ac:dyDescent="0.35">
      <c r="B93" s="98" t="s">
        <v>82</v>
      </c>
      <c r="C93" s="82" t="s">
        <v>84</v>
      </c>
      <c r="D93" s="82" t="s">
        <v>91</v>
      </c>
      <c r="E93" s="82"/>
      <c r="F93" s="12"/>
    </row>
    <row r="94" spans="1:14" ht="21.75" customHeight="1" x14ac:dyDescent="0.35">
      <c r="B94" s="98"/>
      <c r="C94" s="82"/>
      <c r="D94" s="83"/>
      <c r="E94" s="82"/>
      <c r="F94" s="12"/>
    </row>
    <row r="95" spans="1:14" ht="32.15" customHeight="1" x14ac:dyDescent="0.35">
      <c r="B95" s="73" t="s">
        <v>81</v>
      </c>
      <c r="C95" s="86" t="s">
        <v>77</v>
      </c>
      <c r="D95" s="124">
        <v>245</v>
      </c>
      <c r="E95" s="127"/>
      <c r="F95" s="12"/>
    </row>
    <row r="96" spans="1:14" ht="32.15" customHeight="1" x14ac:dyDescent="0.35">
      <c r="B96" s="24" t="s">
        <v>71</v>
      </c>
      <c r="C96" s="87"/>
      <c r="D96" s="89">
        <v>43</v>
      </c>
      <c r="E96" s="89"/>
      <c r="F96" s="12"/>
    </row>
    <row r="97" spans="2:6" ht="32.15" customHeight="1" x14ac:dyDescent="0.35">
      <c r="B97" s="24" t="s">
        <v>85</v>
      </c>
      <c r="C97" s="87"/>
      <c r="D97" s="89">
        <v>39</v>
      </c>
      <c r="E97" s="89"/>
      <c r="F97" s="12"/>
    </row>
    <row r="98" spans="2:6" ht="32.15" customHeight="1" x14ac:dyDescent="0.35">
      <c r="B98" s="24" t="s">
        <v>5</v>
      </c>
      <c r="C98" s="87"/>
      <c r="D98" s="84">
        <v>15</v>
      </c>
      <c r="E98" s="85"/>
      <c r="F98" s="12"/>
    </row>
    <row r="99" spans="2:6" ht="32.15" customHeight="1" x14ac:dyDescent="0.35">
      <c r="B99" s="24" t="s">
        <v>78</v>
      </c>
      <c r="C99" s="87"/>
      <c r="D99" s="77">
        <v>2052</v>
      </c>
      <c r="E99" s="77"/>
      <c r="F99" s="12"/>
    </row>
    <row r="100" spans="2:6" ht="32.15" customHeight="1" x14ac:dyDescent="0.35">
      <c r="B100" s="24" t="s">
        <v>70</v>
      </c>
      <c r="C100" s="87"/>
      <c r="D100" s="134">
        <v>21</v>
      </c>
      <c r="E100" s="135"/>
      <c r="F100" s="12"/>
    </row>
    <row r="101" spans="2:6" ht="31.5" customHeight="1" x14ac:dyDescent="0.35">
      <c r="B101" s="11" t="s">
        <v>16</v>
      </c>
      <c r="C101" s="88"/>
      <c r="D101" s="97">
        <f>SUM(D95:E100)</f>
        <v>2415</v>
      </c>
      <c r="E101" s="97"/>
      <c r="F101" s="12"/>
    </row>
    <row r="102" spans="2:6" ht="7.5" customHeight="1" x14ac:dyDescent="0.35">
      <c r="B102" s="12"/>
      <c r="C102" s="12"/>
      <c r="D102" s="12"/>
      <c r="E102" s="12"/>
      <c r="F102" s="12"/>
    </row>
    <row r="103" spans="2:6" ht="44.25" customHeight="1" x14ac:dyDescent="0.35">
      <c r="B103" s="91" t="s">
        <v>124</v>
      </c>
      <c r="C103" s="91"/>
      <c r="D103" s="91"/>
      <c r="E103" s="91"/>
      <c r="F103" s="12"/>
    </row>
    <row r="104" spans="2:6" ht="30" customHeight="1" x14ac:dyDescent="0.35">
      <c r="B104" s="98" t="s">
        <v>106</v>
      </c>
      <c r="C104" s="82" t="s">
        <v>84</v>
      </c>
      <c r="D104" s="92" t="s">
        <v>91</v>
      </c>
      <c r="E104" s="93"/>
      <c r="F104" s="12"/>
    </row>
    <row r="105" spans="2:6" ht="30" customHeight="1" x14ac:dyDescent="0.35">
      <c r="B105" s="98"/>
      <c r="C105" s="82"/>
      <c r="D105" s="94"/>
      <c r="E105" s="95"/>
      <c r="F105" s="12"/>
    </row>
    <row r="106" spans="2:6" ht="46.5" customHeight="1" x14ac:dyDescent="0.35">
      <c r="B106" s="74" t="s">
        <v>74</v>
      </c>
      <c r="C106" s="61" t="s">
        <v>111</v>
      </c>
      <c r="D106" s="136">
        <v>1</v>
      </c>
      <c r="E106" s="137"/>
      <c r="F106" s="12"/>
    </row>
    <row r="107" spans="2:6" ht="51" customHeight="1" x14ac:dyDescent="0.35">
      <c r="B107" s="76" t="s">
        <v>112</v>
      </c>
      <c r="C107" s="61" t="s">
        <v>110</v>
      </c>
      <c r="D107" s="132">
        <v>1</v>
      </c>
      <c r="E107" s="133"/>
      <c r="F107" s="12"/>
    </row>
    <row r="108" spans="2:6" ht="21" customHeight="1" x14ac:dyDescent="0.35">
      <c r="B108" s="56"/>
      <c r="C108" s="59"/>
      <c r="D108" s="64"/>
      <c r="E108" s="64"/>
      <c r="F108" s="12"/>
    </row>
    <row r="109" spans="2:6" ht="40.5" customHeight="1" x14ac:dyDescent="0.35">
      <c r="B109" s="126" t="s">
        <v>36</v>
      </c>
      <c r="C109" s="126"/>
      <c r="D109" s="126"/>
      <c r="E109" s="126"/>
      <c r="F109" s="12"/>
    </row>
    <row r="110" spans="2:6" ht="62.25" customHeight="1" x14ac:dyDescent="0.35">
      <c r="B110" s="90" t="s">
        <v>119</v>
      </c>
      <c r="C110" s="90"/>
      <c r="D110" s="90"/>
      <c r="E110" s="90"/>
      <c r="F110" s="12"/>
    </row>
    <row r="111" spans="2:6" ht="24.75" customHeight="1" x14ac:dyDescent="0.35">
      <c r="B111" s="90"/>
      <c r="C111" s="90"/>
      <c r="D111" s="90"/>
      <c r="E111" s="90"/>
      <c r="F111" s="12"/>
    </row>
    <row r="112" spans="2:6" ht="40" customHeight="1" x14ac:dyDescent="0.35">
      <c r="B112" s="56"/>
      <c r="C112" s="59"/>
      <c r="D112" s="64"/>
      <c r="E112" s="64"/>
      <c r="F112" s="12"/>
    </row>
    <row r="113" spans="2:9" ht="40" customHeight="1" x14ac:dyDescent="0.35">
      <c r="B113" s="56"/>
      <c r="C113" s="59"/>
      <c r="D113" s="64"/>
      <c r="E113" s="64"/>
      <c r="F113" s="12"/>
    </row>
    <row r="114" spans="2:9" ht="40" customHeight="1" x14ac:dyDescent="0.35">
      <c r="B114" s="56"/>
      <c r="C114" s="59"/>
      <c r="D114" s="64"/>
      <c r="E114" s="64"/>
      <c r="F114" s="12"/>
    </row>
    <row r="115" spans="2:9" ht="20.25" customHeight="1" x14ac:dyDescent="0.35">
      <c r="B115" s="12"/>
      <c r="C115" s="12"/>
      <c r="D115" s="12"/>
      <c r="E115" s="12"/>
      <c r="F115" s="12"/>
      <c r="G115" s="12"/>
      <c r="H115" s="12"/>
      <c r="I115" s="12"/>
    </row>
    <row r="116" spans="2:9" ht="25.5" customHeight="1" x14ac:dyDescent="0.35">
      <c r="B116" s="80" t="s">
        <v>115</v>
      </c>
      <c r="C116" s="80"/>
      <c r="D116" s="80"/>
      <c r="E116" s="80"/>
      <c r="F116" s="12"/>
      <c r="G116" s="12"/>
      <c r="H116" s="12"/>
      <c r="I116" s="12"/>
    </row>
    <row r="117" spans="2:9" ht="20.25" customHeight="1" x14ac:dyDescent="0.35">
      <c r="B117" s="81" t="s">
        <v>116</v>
      </c>
      <c r="C117" s="81"/>
      <c r="D117" s="81"/>
      <c r="E117" s="81"/>
      <c r="F117" s="15"/>
      <c r="I117" s="12"/>
    </row>
    <row r="118" spans="2:9" ht="17.149999999999999" customHeight="1" x14ac:dyDescent="0.35">
      <c r="B118" s="15"/>
      <c r="C118" s="78"/>
      <c r="D118" s="78"/>
      <c r="E118" s="78"/>
      <c r="F118" s="26"/>
      <c r="I118" s="12"/>
    </row>
    <row r="119" spans="2:9" ht="17.149999999999999" customHeight="1" x14ac:dyDescent="0.35">
      <c r="B119" s="25"/>
      <c r="C119" s="26"/>
      <c r="D119" s="26"/>
      <c r="E119" s="12"/>
      <c r="F119"/>
      <c r="I119" s="12"/>
    </row>
    <row r="120" spans="2:9" ht="17.149999999999999" customHeight="1" x14ac:dyDescent="0.35">
      <c r="B120" s="23"/>
      <c r="C120" s="23"/>
      <c r="D120" s="23"/>
      <c r="E120" s="23"/>
      <c r="F120" s="12"/>
    </row>
    <row r="121" spans="2:9" ht="14.5" x14ac:dyDescent="0.35">
      <c r="B121" s="17"/>
      <c r="C121" s="17"/>
      <c r="D121" s="17"/>
      <c r="E121" s="17"/>
      <c r="F121" s="12"/>
    </row>
    <row r="122" spans="2:9" ht="14.5" x14ac:dyDescent="0.35">
      <c r="B122" s="17"/>
      <c r="C122" s="17"/>
      <c r="D122" s="17"/>
      <c r="E122" s="17"/>
      <c r="F122" s="12"/>
    </row>
    <row r="123" spans="2:9" ht="14.5" x14ac:dyDescent="0.35">
      <c r="B123" s="17"/>
      <c r="C123" s="17"/>
      <c r="D123" s="17"/>
      <c r="E123" s="17"/>
      <c r="F123" s="12"/>
    </row>
    <row r="124" spans="2:9" ht="14.5" x14ac:dyDescent="0.35">
      <c r="B124" s="12"/>
      <c r="C124" s="12"/>
      <c r="D124" s="12"/>
      <c r="E124" s="12"/>
      <c r="F124" s="12"/>
    </row>
    <row r="125" spans="2:9" ht="14.5" x14ac:dyDescent="0.35">
      <c r="B125" s="21"/>
      <c r="C125" s="21"/>
      <c r="D125" s="17"/>
      <c r="E125" s="17"/>
      <c r="F125" s="12"/>
    </row>
    <row r="126" spans="2:9" ht="14.5" x14ac:dyDescent="0.35">
      <c r="B126" s="21"/>
      <c r="C126" s="21"/>
      <c r="D126" s="17"/>
      <c r="E126" s="17"/>
      <c r="F126" s="12"/>
    </row>
    <row r="127" spans="2:9" ht="14.5" x14ac:dyDescent="0.35">
      <c r="B127" s="21"/>
      <c r="C127" s="21"/>
      <c r="D127" s="17"/>
      <c r="E127" s="17"/>
      <c r="F127" s="12"/>
    </row>
    <row r="128" spans="2:9" ht="14.5" x14ac:dyDescent="0.35">
      <c r="B128" s="3"/>
      <c r="C128" s="3"/>
      <c r="D128" s="3"/>
      <c r="E128" s="3"/>
      <c r="F128" s="3"/>
    </row>
  </sheetData>
  <mergeCells count="124">
    <mergeCell ref="B81:B82"/>
    <mergeCell ref="B109:E109"/>
    <mergeCell ref="B85:E85"/>
    <mergeCell ref="B92:E92"/>
    <mergeCell ref="C95:C101"/>
    <mergeCell ref="D95:E95"/>
    <mergeCell ref="B84:E84"/>
    <mergeCell ref="B74:B75"/>
    <mergeCell ref="C74:C75"/>
    <mergeCell ref="D83:E83"/>
    <mergeCell ref="B80:E80"/>
    <mergeCell ref="D78:E78"/>
    <mergeCell ref="D107:E107"/>
    <mergeCell ref="B104:B105"/>
    <mergeCell ref="C104:C105"/>
    <mergeCell ref="D101:E101"/>
    <mergeCell ref="B93:B94"/>
    <mergeCell ref="C93:C94"/>
    <mergeCell ref="D93:E94"/>
    <mergeCell ref="D100:E100"/>
    <mergeCell ref="C81:C82"/>
    <mergeCell ref="D81:E82"/>
    <mergeCell ref="D106:E106"/>
    <mergeCell ref="C13:C14"/>
    <mergeCell ref="D8:E8"/>
    <mergeCell ref="D63:E63"/>
    <mergeCell ref="D52:E52"/>
    <mergeCell ref="D25:E25"/>
    <mergeCell ref="D48:E48"/>
    <mergeCell ref="D10:E10"/>
    <mergeCell ref="D20:E20"/>
    <mergeCell ref="C23:C24"/>
    <mergeCell ref="C35:C36"/>
    <mergeCell ref="D23:E24"/>
    <mergeCell ref="D37:E37"/>
    <mergeCell ref="D35:E36"/>
    <mergeCell ref="D42:E42"/>
    <mergeCell ref="B39:E39"/>
    <mergeCell ref="D58:E58"/>
    <mergeCell ref="C58:C65"/>
    <mergeCell ref="D56:E57"/>
    <mergeCell ref="B56:B57"/>
    <mergeCell ref="D44:E44"/>
    <mergeCell ref="D45:E45"/>
    <mergeCell ref="D47:E47"/>
    <mergeCell ref="D51:E51"/>
    <mergeCell ref="D43:E43"/>
    <mergeCell ref="D66:E66"/>
    <mergeCell ref="D68:E69"/>
    <mergeCell ref="D62:E62"/>
    <mergeCell ref="D60:E60"/>
    <mergeCell ref="D59:E59"/>
    <mergeCell ref="B35:B36"/>
    <mergeCell ref="B68:B69"/>
    <mergeCell ref="B71:E71"/>
    <mergeCell ref="D70:E70"/>
    <mergeCell ref="B28:B29"/>
    <mergeCell ref="C28:C29"/>
    <mergeCell ref="D40:E41"/>
    <mergeCell ref="B40:B41"/>
    <mergeCell ref="B33:E33"/>
    <mergeCell ref="D64:E64"/>
    <mergeCell ref="D54:E54"/>
    <mergeCell ref="B4:E4"/>
    <mergeCell ref="B5:E5"/>
    <mergeCell ref="B12:E12"/>
    <mergeCell ref="B22:E22"/>
    <mergeCell ref="B27:E27"/>
    <mergeCell ref="D28:E29"/>
    <mergeCell ref="D30:E30"/>
    <mergeCell ref="D31:E31"/>
    <mergeCell ref="B34:E34"/>
    <mergeCell ref="C6:C7"/>
    <mergeCell ref="C21:F21"/>
    <mergeCell ref="B11:F11"/>
    <mergeCell ref="B6:B7"/>
    <mergeCell ref="B13:B14"/>
    <mergeCell ref="D16:E16"/>
    <mergeCell ref="D32:E32"/>
    <mergeCell ref="C56:C57"/>
    <mergeCell ref="B3:E3"/>
    <mergeCell ref="D6:E7"/>
    <mergeCell ref="D9:E9"/>
    <mergeCell ref="B23:B24"/>
    <mergeCell ref="D15:E15"/>
    <mergeCell ref="D17:E17"/>
    <mergeCell ref="C40:C41"/>
    <mergeCell ref="B67:F67"/>
    <mergeCell ref="D76:E76"/>
    <mergeCell ref="B73:E73"/>
    <mergeCell ref="D65:E65"/>
    <mergeCell ref="C42:C53"/>
    <mergeCell ref="D53:E53"/>
    <mergeCell ref="D61:E61"/>
    <mergeCell ref="C76:C78"/>
    <mergeCell ref="D13:E14"/>
    <mergeCell ref="D18:E18"/>
    <mergeCell ref="D19:E19"/>
    <mergeCell ref="D49:E49"/>
    <mergeCell ref="D74:E75"/>
    <mergeCell ref="D77:E77"/>
    <mergeCell ref="C68:C69"/>
    <mergeCell ref="D46:E46"/>
    <mergeCell ref="D50:E50"/>
    <mergeCell ref="C118:E118"/>
    <mergeCell ref="M91:N91"/>
    <mergeCell ref="B116:E116"/>
    <mergeCell ref="B117:E117"/>
    <mergeCell ref="C86:C87"/>
    <mergeCell ref="D86:E87"/>
    <mergeCell ref="D88:E88"/>
    <mergeCell ref="C88:C90"/>
    <mergeCell ref="D96:E96"/>
    <mergeCell ref="B111:E111"/>
    <mergeCell ref="D89:E89"/>
    <mergeCell ref="B103:E103"/>
    <mergeCell ref="D104:E105"/>
    <mergeCell ref="B110:E110"/>
    <mergeCell ref="D97:E97"/>
    <mergeCell ref="D98:E98"/>
    <mergeCell ref="D99:E99"/>
    <mergeCell ref="B91:E91"/>
    <mergeCell ref="D90:E90"/>
    <mergeCell ref="B86:B87"/>
  </mergeCells>
  <printOptions horizontalCentered="1"/>
  <pageMargins left="0.25" right="0.25" top="0.75" bottom="0.75" header="0.3" footer="0.3"/>
  <pageSetup paperSize="9" scale="62" firstPageNumber="0" fitToHeight="0" orientation="portrait" useFirstPageNumber="1" horizontalDpi="300" verticalDpi="300" r:id="rId1"/>
  <rowBreaks count="3" manualBreakCount="3">
    <brk id="37" min="1" max="4" man="1"/>
    <brk id="72" min="1" max="4" man="1"/>
    <brk id="101" min="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70"/>
  <sheetViews>
    <sheetView view="pageBreakPreview" zoomScale="90" zoomScaleNormal="100" zoomScaleSheetLayoutView="90" workbookViewId="0">
      <selection activeCell="J3" sqref="J3"/>
    </sheetView>
  </sheetViews>
  <sheetFormatPr defaultColWidth="9" defaultRowHeight="14.5" x14ac:dyDescent="0.35"/>
  <cols>
    <col min="1" max="1" width="62.7265625" style="29" customWidth="1"/>
    <col min="2" max="2" width="33.1796875" style="29" customWidth="1"/>
    <col min="3" max="3" width="31" style="29" customWidth="1"/>
    <col min="4" max="4" width="2.7265625" style="29" customWidth="1"/>
    <col min="5" max="6" width="9" style="29"/>
    <col min="7" max="7" width="8.54296875" style="29" customWidth="1"/>
    <col min="8" max="16384" width="9" style="29"/>
  </cols>
  <sheetData>
    <row r="1" spans="1:4" ht="129" customHeight="1" x14ac:dyDescent="0.35">
      <c r="A1" s="139"/>
      <c r="B1" s="139"/>
      <c r="C1" s="139"/>
      <c r="D1" s="28"/>
    </row>
    <row r="2" spans="1:4" ht="51.75" customHeight="1" x14ac:dyDescent="0.35">
      <c r="A2" s="140" t="s">
        <v>37</v>
      </c>
      <c r="B2" s="140"/>
      <c r="C2" s="140"/>
    </row>
    <row r="3" spans="1:4" ht="75" customHeight="1" x14ac:dyDescent="0.35">
      <c r="A3" s="141" t="s">
        <v>120</v>
      </c>
      <c r="B3" s="81"/>
      <c r="C3" s="81"/>
    </row>
    <row r="4" spans="1:4" ht="37" customHeight="1" x14ac:dyDescent="0.35">
      <c r="A4" s="32" t="s">
        <v>33</v>
      </c>
      <c r="B4" s="33" t="s">
        <v>50</v>
      </c>
      <c r="C4" s="63" t="s">
        <v>121</v>
      </c>
    </row>
    <row r="5" spans="1:4" ht="34.5" customHeight="1" x14ac:dyDescent="0.35">
      <c r="A5" s="34" t="s">
        <v>26</v>
      </c>
      <c r="B5" s="35">
        <v>296</v>
      </c>
      <c r="C5" s="142">
        <f>B5/B6</f>
        <v>0.98666666666666669</v>
      </c>
    </row>
    <row r="6" spans="1:4" ht="33" customHeight="1" x14ac:dyDescent="0.35">
      <c r="A6" s="34" t="s">
        <v>27</v>
      </c>
      <c r="B6" s="35">
        <v>300</v>
      </c>
      <c r="C6" s="143"/>
    </row>
    <row r="7" spans="1:4" ht="32.25" customHeight="1" x14ac:dyDescent="0.35">
      <c r="A7" s="144"/>
      <c r="B7" s="145"/>
      <c r="C7" s="145"/>
    </row>
    <row r="8" spans="1:4" ht="42.25" customHeight="1" x14ac:dyDescent="0.35">
      <c r="A8" s="36" t="s">
        <v>34</v>
      </c>
      <c r="B8" s="33" t="s">
        <v>40</v>
      </c>
      <c r="C8" s="37" t="s">
        <v>121</v>
      </c>
    </row>
    <row r="9" spans="1:4" ht="40.5" customHeight="1" x14ac:dyDescent="0.35">
      <c r="A9" s="38" t="s">
        <v>28</v>
      </c>
      <c r="B9" s="39" t="s">
        <v>30</v>
      </c>
      <c r="C9" s="146" t="s">
        <v>48</v>
      </c>
    </row>
    <row r="10" spans="1:4" ht="39.75" customHeight="1" x14ac:dyDescent="0.35">
      <c r="A10" s="34" t="s">
        <v>29</v>
      </c>
      <c r="B10" s="39" t="s">
        <v>30</v>
      </c>
      <c r="C10" s="146"/>
    </row>
    <row r="11" spans="1:4" ht="35.15" customHeight="1" x14ac:dyDescent="0.35">
      <c r="A11" s="40"/>
      <c r="B11" s="41"/>
      <c r="C11" s="42"/>
    </row>
    <row r="12" spans="1:4" ht="42" customHeight="1" x14ac:dyDescent="0.35">
      <c r="A12" s="36" t="s">
        <v>51</v>
      </c>
      <c r="B12" s="33" t="s">
        <v>41</v>
      </c>
      <c r="C12" s="37" t="s">
        <v>121</v>
      </c>
    </row>
    <row r="13" spans="1:4" ht="33" customHeight="1" x14ac:dyDescent="0.35">
      <c r="A13" s="38" t="s">
        <v>52</v>
      </c>
      <c r="B13" s="54">
        <v>77</v>
      </c>
      <c r="C13" s="147">
        <f>SUM(B13/B14)</f>
        <v>0.74038461538461542</v>
      </c>
    </row>
    <row r="14" spans="1:4" ht="33.75" customHeight="1" x14ac:dyDescent="0.35">
      <c r="A14" s="38" t="s">
        <v>53</v>
      </c>
      <c r="B14" s="54">
        <v>104</v>
      </c>
      <c r="C14" s="147"/>
    </row>
    <row r="15" spans="1:4" ht="32.25" customHeight="1" x14ac:dyDescent="0.35">
      <c r="A15" s="43"/>
      <c r="B15" s="44"/>
      <c r="C15" s="45"/>
    </row>
    <row r="16" spans="1:4" ht="57.75" customHeight="1" x14ac:dyDescent="0.35">
      <c r="A16" s="36" t="s">
        <v>67</v>
      </c>
      <c r="B16" s="46" t="s">
        <v>42</v>
      </c>
      <c r="C16" s="37" t="s">
        <v>121</v>
      </c>
    </row>
    <row r="17" spans="1:3" ht="33" customHeight="1" x14ac:dyDescent="0.35">
      <c r="A17" s="38" t="s">
        <v>43</v>
      </c>
      <c r="B17" s="53">
        <v>2</v>
      </c>
      <c r="C17" s="138">
        <f>SUM(B17/B18)</f>
        <v>1</v>
      </c>
    </row>
    <row r="18" spans="1:3" ht="32.25" customHeight="1" x14ac:dyDescent="0.35">
      <c r="A18" s="38" t="s">
        <v>44</v>
      </c>
      <c r="B18" s="54">
        <v>2</v>
      </c>
      <c r="C18" s="138"/>
    </row>
    <row r="19" spans="1:3" ht="32.25" customHeight="1" x14ac:dyDescent="0.35">
      <c r="A19" s="148"/>
      <c r="B19" s="148"/>
      <c r="C19" s="148"/>
    </row>
    <row r="20" spans="1:3" ht="57.75" customHeight="1" x14ac:dyDescent="0.35">
      <c r="A20" s="36" t="s">
        <v>68</v>
      </c>
      <c r="B20" s="46" t="s">
        <v>42</v>
      </c>
      <c r="C20" s="37" t="s">
        <v>121</v>
      </c>
    </row>
    <row r="21" spans="1:3" ht="34.5" customHeight="1" x14ac:dyDescent="0.35">
      <c r="A21" s="38" t="s">
        <v>45</v>
      </c>
      <c r="B21" s="53">
        <v>2</v>
      </c>
      <c r="C21" s="138">
        <f>SUM(B21/B22)</f>
        <v>1</v>
      </c>
    </row>
    <row r="22" spans="1:3" ht="37.5" customHeight="1" x14ac:dyDescent="0.35">
      <c r="A22" s="38" t="s">
        <v>46</v>
      </c>
      <c r="B22" s="54">
        <v>2</v>
      </c>
      <c r="C22" s="138"/>
    </row>
    <row r="23" spans="1:3" ht="32.25" customHeight="1" x14ac:dyDescent="0.35">
      <c r="A23" s="43"/>
      <c r="B23" s="43"/>
      <c r="C23" s="47"/>
    </row>
    <row r="24" spans="1:3" ht="40.5" customHeight="1" x14ac:dyDescent="0.35">
      <c r="A24" s="36" t="s">
        <v>73</v>
      </c>
      <c r="B24" s="46" t="s">
        <v>54</v>
      </c>
      <c r="C24" s="37" t="s">
        <v>121</v>
      </c>
    </row>
    <row r="25" spans="1:3" ht="40.5" customHeight="1" x14ac:dyDescent="0.35">
      <c r="A25" s="65" t="s">
        <v>55</v>
      </c>
      <c r="B25" s="66">
        <v>538</v>
      </c>
      <c r="C25" s="138">
        <f>SUM(B25/B26)</f>
        <v>1</v>
      </c>
    </row>
    <row r="26" spans="1:3" ht="40.5" customHeight="1" x14ac:dyDescent="0.35">
      <c r="A26" s="65" t="s">
        <v>56</v>
      </c>
      <c r="B26" s="67">
        <v>538</v>
      </c>
      <c r="C26" s="138"/>
    </row>
    <row r="27" spans="1:3" ht="13.5" customHeight="1" x14ac:dyDescent="0.35">
      <c r="A27" s="43"/>
      <c r="B27" s="43"/>
      <c r="C27" s="47"/>
    </row>
    <row r="28" spans="1:3" ht="40.5" customHeight="1" x14ac:dyDescent="0.35">
      <c r="A28" s="36" t="s">
        <v>57</v>
      </c>
      <c r="B28" s="46" t="s">
        <v>58</v>
      </c>
      <c r="C28" s="37" t="s">
        <v>121</v>
      </c>
    </row>
    <row r="29" spans="1:3" ht="40.5" customHeight="1" x14ac:dyDescent="0.35">
      <c r="A29" s="38" t="s">
        <v>107</v>
      </c>
      <c r="B29" s="68">
        <v>192.87</v>
      </c>
      <c r="C29" s="138">
        <f>SUM(B29/B30)</f>
        <v>7.6761609690995016E-4</v>
      </c>
    </row>
    <row r="30" spans="1:3" ht="40.5" customHeight="1" x14ac:dyDescent="0.35">
      <c r="A30" s="38" t="s">
        <v>89</v>
      </c>
      <c r="B30" s="68">
        <v>251258.41</v>
      </c>
      <c r="C30" s="138"/>
    </row>
    <row r="31" spans="1:3" ht="40.5" customHeight="1" x14ac:dyDescent="0.35">
      <c r="A31" s="43"/>
      <c r="B31" s="43"/>
      <c r="C31" s="47"/>
    </row>
    <row r="32" spans="1:3" ht="40.5" customHeight="1" x14ac:dyDescent="0.35">
      <c r="A32" s="36" t="s">
        <v>61</v>
      </c>
      <c r="B32" s="46" t="s">
        <v>50</v>
      </c>
      <c r="C32" s="37" t="s">
        <v>121</v>
      </c>
    </row>
    <row r="33" spans="1:3" ht="40.5" customHeight="1" x14ac:dyDescent="0.35">
      <c r="A33" s="65" t="s">
        <v>60</v>
      </c>
      <c r="B33" s="69">
        <v>5</v>
      </c>
      <c r="C33" s="138">
        <f>B33/B34</f>
        <v>1</v>
      </c>
    </row>
    <row r="34" spans="1:3" ht="40.5" customHeight="1" x14ac:dyDescent="0.35">
      <c r="A34" s="65" t="s">
        <v>59</v>
      </c>
      <c r="B34" s="69">
        <v>5</v>
      </c>
      <c r="C34" s="138"/>
    </row>
    <row r="35" spans="1:3" ht="40.5" customHeight="1" x14ac:dyDescent="0.35">
      <c r="A35" s="43"/>
      <c r="B35" s="43"/>
      <c r="C35" s="47"/>
    </row>
    <row r="36" spans="1:3" ht="40.5" customHeight="1" x14ac:dyDescent="0.35">
      <c r="A36" s="36" t="s">
        <v>62</v>
      </c>
      <c r="B36" s="46" t="s">
        <v>50</v>
      </c>
      <c r="C36" s="37" t="s">
        <v>121</v>
      </c>
    </row>
    <row r="37" spans="1:3" ht="40.5" customHeight="1" x14ac:dyDescent="0.35">
      <c r="A37" s="60" t="s">
        <v>90</v>
      </c>
      <c r="B37" s="53">
        <v>6</v>
      </c>
      <c r="C37" s="138">
        <f>(B37/B38)</f>
        <v>1</v>
      </c>
    </row>
    <row r="38" spans="1:3" ht="40.5" customHeight="1" x14ac:dyDescent="0.35">
      <c r="A38" s="38" t="s">
        <v>63</v>
      </c>
      <c r="B38" s="54">
        <v>6</v>
      </c>
      <c r="C38" s="138"/>
    </row>
    <row r="39" spans="1:3" ht="40.5" customHeight="1" x14ac:dyDescent="0.35">
      <c r="A39" s="43"/>
      <c r="B39" s="43"/>
      <c r="C39" s="47"/>
    </row>
    <row r="40" spans="1:3" ht="60.75" customHeight="1" x14ac:dyDescent="0.35">
      <c r="A40" s="36" t="s">
        <v>65</v>
      </c>
      <c r="B40" s="46" t="s">
        <v>64</v>
      </c>
      <c r="C40" s="37" t="s">
        <v>121</v>
      </c>
    </row>
    <row r="41" spans="1:3" ht="38.25" customHeight="1" x14ac:dyDescent="0.35">
      <c r="A41" s="38" t="s">
        <v>69</v>
      </c>
      <c r="B41" s="53">
        <v>0</v>
      </c>
      <c r="C41" s="138">
        <f>(B41/B42)</f>
        <v>0</v>
      </c>
    </row>
    <row r="42" spans="1:3" ht="34.5" customHeight="1" x14ac:dyDescent="0.35">
      <c r="A42" s="38" t="s">
        <v>66</v>
      </c>
      <c r="B42" s="54">
        <v>174</v>
      </c>
      <c r="C42" s="138"/>
    </row>
    <row r="43" spans="1:3" ht="28.5" customHeight="1" x14ac:dyDescent="0.35">
      <c r="A43" s="48"/>
      <c r="B43" s="48"/>
      <c r="C43" s="48"/>
    </row>
    <row r="44" spans="1:3" ht="21" customHeight="1" x14ac:dyDescent="0.35">
      <c r="A44" s="48"/>
      <c r="B44" s="48"/>
      <c r="C44" s="48"/>
    </row>
    <row r="45" spans="1:3" ht="33.75" customHeight="1" x14ac:dyDescent="0.35">
      <c r="A45" s="30" t="s">
        <v>25</v>
      </c>
      <c r="B45" s="31" t="s">
        <v>0</v>
      </c>
      <c r="C45" s="151" t="s">
        <v>117</v>
      </c>
    </row>
    <row r="46" spans="1:3" ht="38.25" customHeight="1" x14ac:dyDescent="0.35">
      <c r="A46" s="36" t="s">
        <v>35</v>
      </c>
      <c r="B46" s="33" t="s">
        <v>40</v>
      </c>
      <c r="C46" s="151"/>
    </row>
    <row r="47" spans="1:3" ht="27" customHeight="1" x14ac:dyDescent="0.35">
      <c r="A47" s="38" t="s">
        <v>28</v>
      </c>
      <c r="B47" s="58">
        <v>0</v>
      </c>
      <c r="C47" s="152">
        <f>(B47/B48)</f>
        <v>0</v>
      </c>
    </row>
    <row r="48" spans="1:3" ht="28.5" customHeight="1" x14ac:dyDescent="0.35">
      <c r="A48" s="34" t="s">
        <v>29</v>
      </c>
      <c r="B48" s="58">
        <v>13</v>
      </c>
      <c r="C48" s="153"/>
    </row>
    <row r="49" spans="1:4" ht="27" customHeight="1" x14ac:dyDescent="0.35">
      <c r="A49" s="40"/>
      <c r="B49" s="40"/>
      <c r="C49" s="49"/>
    </row>
    <row r="50" spans="1:4" ht="16.5" customHeight="1" x14ac:dyDescent="0.35">
      <c r="A50" s="40"/>
      <c r="B50" s="40"/>
      <c r="C50" s="49"/>
    </row>
    <row r="51" spans="1:4" ht="29.25" customHeight="1" x14ac:dyDescent="0.35">
      <c r="A51" s="126" t="s">
        <v>36</v>
      </c>
      <c r="B51" s="126"/>
      <c r="C51" s="126"/>
    </row>
    <row r="52" spans="1:4" ht="86.25" customHeight="1" x14ac:dyDescent="0.35">
      <c r="A52" s="154" t="s">
        <v>122</v>
      </c>
      <c r="B52" s="154"/>
      <c r="C52" s="154"/>
    </row>
    <row r="53" spans="1:4" x14ac:dyDescent="0.35">
      <c r="A53" s="48"/>
      <c r="B53" s="48"/>
      <c r="C53" s="48"/>
    </row>
    <row r="54" spans="1:4" x14ac:dyDescent="0.35">
      <c r="A54" s="48"/>
      <c r="B54" s="48"/>
      <c r="C54" s="48"/>
    </row>
    <row r="55" spans="1:4" x14ac:dyDescent="0.35">
      <c r="A55" s="48"/>
      <c r="B55" s="48"/>
      <c r="C55" s="48"/>
    </row>
    <row r="56" spans="1:4" x14ac:dyDescent="0.35">
      <c r="A56" s="48"/>
      <c r="B56" s="48"/>
      <c r="C56" s="48"/>
    </row>
    <row r="57" spans="1:4" x14ac:dyDescent="0.35">
      <c r="A57" s="48"/>
      <c r="B57" s="48"/>
      <c r="C57" s="48"/>
    </row>
    <row r="58" spans="1:4" x14ac:dyDescent="0.35">
      <c r="A58" s="48"/>
      <c r="B58" s="48"/>
      <c r="C58" s="48"/>
    </row>
    <row r="59" spans="1:4" ht="20.25" customHeight="1" x14ac:dyDescent="0.35">
      <c r="A59" s="48"/>
      <c r="B59" s="48"/>
      <c r="C59" s="48"/>
    </row>
    <row r="60" spans="1:4" ht="20.25" customHeight="1" x14ac:dyDescent="0.35">
      <c r="A60" s="48"/>
      <c r="B60" s="48"/>
      <c r="C60" s="48"/>
    </row>
    <row r="61" spans="1:4" ht="36" customHeight="1" x14ac:dyDescent="0.35">
      <c r="A61" s="48"/>
      <c r="B61" s="48"/>
      <c r="C61" s="48"/>
    </row>
    <row r="62" spans="1:4" ht="22.5" customHeight="1" x14ac:dyDescent="0.35">
      <c r="A62" s="156" t="s">
        <v>115</v>
      </c>
      <c r="B62" s="156"/>
      <c r="C62" s="156"/>
    </row>
    <row r="63" spans="1:4" ht="21" customHeight="1" x14ac:dyDescent="0.35">
      <c r="A63" s="81" t="s">
        <v>116</v>
      </c>
      <c r="B63" s="81"/>
      <c r="C63" s="81"/>
      <c r="D63"/>
    </row>
    <row r="64" spans="1:4" x14ac:dyDescent="0.35">
      <c r="A64" s="5"/>
      <c r="B64" s="5"/>
      <c r="C64" s="5"/>
      <c r="D64"/>
    </row>
    <row r="65" spans="1:4" x14ac:dyDescent="0.35">
      <c r="A65" s="27"/>
      <c r="B65" s="155"/>
      <c r="C65" s="155"/>
      <c r="D65" s="155"/>
    </row>
    <row r="66" spans="1:4" x14ac:dyDescent="0.35">
      <c r="A66" s="22"/>
      <c r="B66" s="157"/>
      <c r="C66" s="157"/>
      <c r="D66" s="157"/>
    </row>
    <row r="67" spans="1:4" x14ac:dyDescent="0.35">
      <c r="A67" s="50"/>
      <c r="B67" s="149"/>
      <c r="C67" s="149"/>
      <c r="D67" s="149"/>
    </row>
    <row r="68" spans="1:4" x14ac:dyDescent="0.35">
      <c r="A68" s="150"/>
      <c r="B68" s="150"/>
      <c r="C68" s="48"/>
    </row>
    <row r="69" spans="1:4" x14ac:dyDescent="0.35">
      <c r="A69" s="51"/>
      <c r="B69" s="23"/>
      <c r="C69" s="52"/>
    </row>
    <row r="70" spans="1:4" x14ac:dyDescent="0.35">
      <c r="A70" s="22"/>
      <c r="B70" s="23"/>
      <c r="C70" s="22"/>
    </row>
  </sheetData>
  <mergeCells count="25">
    <mergeCell ref="B67:D67"/>
    <mergeCell ref="A68:B68"/>
    <mergeCell ref="C45:C46"/>
    <mergeCell ref="C47:C48"/>
    <mergeCell ref="A51:C51"/>
    <mergeCell ref="A52:C52"/>
    <mergeCell ref="B65:D65"/>
    <mergeCell ref="A62:C62"/>
    <mergeCell ref="A63:C63"/>
    <mergeCell ref="B66:D66"/>
    <mergeCell ref="C41:C42"/>
    <mergeCell ref="A1:C1"/>
    <mergeCell ref="A2:C2"/>
    <mergeCell ref="A3:C3"/>
    <mergeCell ref="C5:C6"/>
    <mergeCell ref="A7:C7"/>
    <mergeCell ref="C9:C10"/>
    <mergeCell ref="C13:C14"/>
    <mergeCell ref="C17:C18"/>
    <mergeCell ref="A19:C19"/>
    <mergeCell ref="C21:C22"/>
    <mergeCell ref="C25:C26"/>
    <mergeCell ref="C29:C30"/>
    <mergeCell ref="C33:C34"/>
    <mergeCell ref="C37:C38"/>
  </mergeCells>
  <pageMargins left="1" right="1" top="1" bottom="1" header="0.5" footer="0.5"/>
  <pageSetup paperSize="9" scale="62" firstPageNumber="0" fitToHeight="0" orientation="portrait" useFirstPageNumber="1" r:id="rId1"/>
  <rowBreaks count="2" manualBreakCount="2">
    <brk id="26" max="2" man="1"/>
    <brk id="49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Indicad. Produção</vt:lpstr>
      <vt:lpstr>Indicad. Desemp</vt:lpstr>
      <vt:lpstr>'Indicad. Desemp'!Area_de_impressao</vt:lpstr>
      <vt:lpstr>'Indicad. Produção'!Area_de_impressao</vt:lpstr>
      <vt:lpstr>'Indicad. Desemp'!Titulos_de_impressao</vt:lpstr>
      <vt:lpstr>'Indicad. Produção'!Titulos_de_impressao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</dc:creator>
  <cp:lastModifiedBy>Setorial</cp:lastModifiedBy>
  <cp:revision>8</cp:revision>
  <cp:lastPrinted>2025-07-08T12:18:19Z</cp:lastPrinted>
  <dcterms:created xsi:type="dcterms:W3CDTF">2018-04-23T17:40:00Z</dcterms:created>
  <dcterms:modified xsi:type="dcterms:W3CDTF">2025-07-18T13:24:35Z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ICV">
    <vt:lpwstr>C60F9211BB05412696BDBC46DC661D9F</vt:lpwstr>
  </property>
  <property fmtid="{D5CDD505-2E9C-101B-9397-08002B2CF9AE}" pid="6" name="KSOProductBuildVer">
    <vt:lpwstr>1046-11.2.0.10463</vt:lpwstr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